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artmquebec-my.sharepoint.com/personal/cfournier_artm_quebec/Documents/Planification stratégique, Tarification et Financement - PLB - PLB/Redevances/08_Entrée en vigueur/Outils/Formulaire Annexe E/"/>
    </mc:Choice>
  </mc:AlternateContent>
  <xr:revisionPtr revIDLastSave="8" documentId="8_{B807E485-DBE5-4082-A971-F5ADD7DBCBA4}" xr6:coauthVersionLast="47" xr6:coauthVersionMax="47" xr10:uidLastSave="{58A4A494-5065-40AB-AF1E-4E4104F210BF}"/>
  <workbookProtection workbookAlgorithmName="SHA-512" workbookHashValue="PjasbDkJAJeXydxbdWLcozQynYrQlp9rf316TWXCKROuzqej6Il8XZO6lRj0UogfV5TUX228IaP7V/Foj2QOqA==" workbookSaltValue="29oQIuyKl60XM7EuwMdXqg==" workbookSpinCount="100000" lockStructure="1"/>
  <bookViews>
    <workbookView xWindow="-120" yWindow="-120" windowWidth="29040" windowHeight="15720" xr2:uid="{E3B3A460-06FD-4308-BB6D-BEA5C7BDA9AC}"/>
  </bookViews>
  <sheets>
    <sheet name="Form" sheetId="1" r:id="rId1"/>
    <sheet name="Variables" sheetId="2" state="hidden" r:id="rId2"/>
  </sheets>
  <definedNames>
    <definedName name="AMC">Variables!$F$4:$F$25</definedName>
    <definedName name="ListExemptions">Variables!#REF!</definedName>
    <definedName name="ListProprio">Variables!#REF!</definedName>
    <definedName name="ListTravaux">Variables!#REF!</definedName>
    <definedName name="ListZones">Variables!$B$4:$B$29</definedName>
    <definedName name="MenuX">Variables!$G$4:$G$5</definedName>
    <definedName name="NoDemande">Form!$E$129</definedName>
    <definedName name="PctApllicable">Variables!$E$4</definedName>
    <definedName name="SeuilValeur">Variables!$D$4</definedName>
    <definedName name="TabStationTaux">Variables!$B$4:$C$29</definedName>
    <definedName name="_xlnm.Print_Area" localSheetId="0">Form!$A$1:$J$145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9" i="1" l="1"/>
  <c r="D9" i="1"/>
  <c r="A11" i="1"/>
  <c r="G12" i="1"/>
  <c r="D18" i="1"/>
  <c r="D19" i="1"/>
  <c r="D20" i="1"/>
  <c r="D21" i="1"/>
  <c r="D22" i="1"/>
  <c r="G22" i="1"/>
  <c r="D27" i="1"/>
  <c r="D29" i="1"/>
  <c r="D30" i="1"/>
  <c r="D31" i="1"/>
  <c r="D32" i="1"/>
  <c r="G32" i="1"/>
  <c r="D33" i="1"/>
  <c r="D35" i="1"/>
  <c r="D37" i="1"/>
  <c r="D38" i="1"/>
  <c r="D39" i="1"/>
  <c r="D40" i="1"/>
  <c r="G40" i="1"/>
  <c r="D41" i="1"/>
  <c r="G44" i="1"/>
  <c r="G45" i="1"/>
  <c r="G46" i="1"/>
  <c r="G47" i="1"/>
  <c r="G48" i="1"/>
  <c r="G49" i="1"/>
  <c r="D52" i="1"/>
  <c r="D53" i="1"/>
  <c r="D54" i="1"/>
  <c r="D55" i="1"/>
  <c r="D56" i="1"/>
  <c r="D57" i="1"/>
  <c r="D58" i="1"/>
  <c r="D59" i="1"/>
  <c r="G59" i="1"/>
  <c r="D65" i="1"/>
  <c r="D66" i="1"/>
  <c r="D67" i="1"/>
  <c r="D68" i="1"/>
  <c r="D69" i="1"/>
  <c r="G69" i="1"/>
  <c r="E83" i="1"/>
  <c r="E84" i="1" s="1"/>
  <c r="H96" i="1" s="1"/>
  <c r="H101" i="1" s="1"/>
  <c r="E103" i="1"/>
  <c r="E105" i="1" s="1"/>
  <c r="H105" i="1" s="1"/>
  <c r="E104" i="1"/>
  <c r="E22" i="1"/>
  <c r="H22" i="1"/>
  <c r="E88" i="1"/>
  <c r="E129" i="1"/>
  <c r="J21" i="1" s="1"/>
  <c r="E59" i="1"/>
  <c r="H59" i="1"/>
  <c r="H116" i="1"/>
  <c r="E89" i="1"/>
  <c r="E81" i="1"/>
  <c r="H69" i="1"/>
  <c r="E80" i="1"/>
  <c r="E82" i="1"/>
  <c r="H82" i="1"/>
  <c r="E90" i="1"/>
  <c r="H90" i="1"/>
  <c r="E92" i="1"/>
  <c r="D80" i="1"/>
  <c r="D75" i="1"/>
  <c r="D76" i="1"/>
  <c r="D81" i="1"/>
  <c r="D82" i="1"/>
  <c r="D89" i="1"/>
  <c r="D83" i="1"/>
  <c r="D84" i="1"/>
  <c r="D88" i="1"/>
  <c r="D90" i="1"/>
  <c r="G82" i="1"/>
  <c r="G90" i="1"/>
  <c r="G101" i="1"/>
  <c r="D91" i="1"/>
  <c r="D92" i="1"/>
  <c r="G96" i="1"/>
  <c r="D103" i="1"/>
  <c r="D104" i="1"/>
  <c r="D105" i="1"/>
  <c r="G105" i="1"/>
  <c r="G106" i="1"/>
  <c r="G110" i="1"/>
  <c r="G111" i="1"/>
  <c r="G112" i="1"/>
  <c r="D114" i="1"/>
  <c r="D115" i="1"/>
  <c r="D116" i="1"/>
  <c r="G116" i="1"/>
  <c r="A119" i="1"/>
  <c r="A121" i="1"/>
  <c r="G124" i="1"/>
  <c r="G125" i="1"/>
  <c r="G126" i="1"/>
  <c r="G127" i="1"/>
  <c r="D129" i="1"/>
  <c r="H106" i="1" l="1"/>
  <c r="J54" i="1"/>
  <c r="J8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Catherine Fournier</author>
  </authors>
  <commentList>
    <comment ref="A16" authorId="0" shapeId="0" xr:uid="{F67A8BB9-A1C8-4135-BD2F-3D4A4559FA9E}">
      <text>
        <r>
          <rPr>
            <sz val="8"/>
            <color indexed="21"/>
            <rFont val="Arial"/>
            <family val="2"/>
          </rPr>
          <t>Do not take account floors area cover by the types of work that are not subject to the payment of transportation dues :  
• work carried out in respect of an immovable forming part of an agricultural operation;
• work aims at developping social and affordable housing units;
• work aims at developping housing units intended to help people in need of support, protection, care or accomodation.</t>
        </r>
      </text>
    </comment>
  </commentList>
</comments>
</file>

<file path=xl/sharedStrings.xml><?xml version="1.0" encoding="utf-8"?>
<sst xmlns="http://schemas.openxmlformats.org/spreadsheetml/2006/main" count="183" uniqueCount="139">
  <si>
    <t>Taux de la redevance applicable</t>
  </si>
  <si>
    <t>Listes des zones</t>
  </si>
  <si>
    <t>A</t>
  </si>
  <si>
    <t>B</t>
  </si>
  <si>
    <t>Annexe B</t>
  </si>
  <si>
    <t>ListZones</t>
  </si>
  <si>
    <t>+</t>
  </si>
  <si>
    <t>SeuilValeur</t>
  </si>
  <si>
    <t>Seuil de la valeur des travaux en vigueur</t>
  </si>
  <si>
    <t>Art. 97.2</t>
  </si>
  <si>
    <t>X</t>
  </si>
  <si>
    <t>x</t>
  </si>
  <si>
    <t>C</t>
  </si>
  <si>
    <t>D</t>
  </si>
  <si>
    <t>-</t>
  </si>
  <si>
    <t>=</t>
  </si>
  <si>
    <t>►</t>
  </si>
  <si>
    <t>E</t>
  </si>
  <si>
    <t>F</t>
  </si>
  <si>
    <t>G</t>
  </si>
  <si>
    <t>H</t>
  </si>
  <si>
    <t>ListAMC</t>
  </si>
  <si>
    <t>MenuX</t>
  </si>
  <si>
    <t>PctApplicable</t>
  </si>
  <si>
    <t>Listes des administrations municipales concernées</t>
  </si>
  <si>
    <t>Pourcentage du taux applicable pour tenir compte de l'introduction progressive</t>
  </si>
  <si>
    <t>Référence :</t>
  </si>
  <si>
    <t>Description :</t>
  </si>
  <si>
    <t>Nom défini pour la liste ou la variable :</t>
  </si>
  <si>
    <t>Variables :</t>
  </si>
  <si>
    <t>_________________________________________________</t>
  </si>
  <si>
    <t>Date</t>
  </si>
  <si>
    <t>Street</t>
  </si>
  <si>
    <t>Civic Number</t>
  </si>
  <si>
    <t>Province, Country</t>
  </si>
  <si>
    <t>Postal Code</t>
  </si>
  <si>
    <t>Other information</t>
  </si>
  <si>
    <t>Name of general contractor:</t>
  </si>
  <si>
    <t xml:space="preserve">In ______________________________________________________ , </t>
  </si>
  <si>
    <t>City</t>
  </si>
  <si>
    <t>this __________________________________________</t>
  </si>
  <si>
    <t>Type of owner</t>
  </si>
  <si>
    <t>2) a daycare as defined by the Educational Childcare Act (RLRQ c. S-4.1.1);</t>
  </si>
  <si>
    <t>1.  Erection of a building;</t>
  </si>
  <si>
    <t>3. Increase in floor area of a building;</t>
  </si>
  <si>
    <t>5 a) A community action body that receives financial assistance from a government ministry or organization and is registered on the Liste du ministère de l’Emploi et de la Solidarité sociale;</t>
  </si>
  <si>
    <r>
      <t>5 b)  a community action body that receives financial assistance from a government ministry or organization and holds a certificate from the</t>
    </r>
    <r>
      <rPr>
        <i/>
        <sz val="9"/>
        <color indexed="23"/>
        <rFont val="Arial"/>
        <family val="2"/>
      </rPr>
      <t xml:space="preserve"> Ministère de l’Emploi et de la Solidarité sociale</t>
    </r>
    <r>
      <rPr>
        <sz val="9"/>
        <color indexed="23"/>
        <rFont val="Arial"/>
        <family val="2"/>
      </rPr>
      <t xml:space="preserve"> issued in the 12 months preceding its work permit request;</t>
    </r>
  </si>
  <si>
    <t>Floor area of current and previous subject work.</t>
  </si>
  <si>
    <t>Floor area of subject work.</t>
  </si>
  <si>
    <t>6.  syndicate of co-owners. </t>
  </si>
  <si>
    <t>1) 1.	A public body within the meaning of the first paragraph of Section 3 of the Act respecting Access to documents held by public bodies and the Protection of personal information;</t>
  </si>
  <si>
    <t>3) A non-profit body or a solidarity cooperative that carries out work relating to an immovable that is or will be acquired, built or renovated under a program implemented under the Act respecting the Société d’habitation du Québec and for which an operating agreement is or will be in force, for the purposes specified in the agreement.</t>
  </si>
  <si>
    <t>YYYY-MM-DD</t>
  </si>
  <si>
    <t>"X" des cases à cocher pour identifier le type de propriétaire.</t>
  </si>
  <si>
    <t>Unit of assessment</t>
  </si>
  <si>
    <t xml:space="preserve">Cadastral description. Please separate multiple lot numbers using commas. </t>
  </si>
  <si>
    <t>Total area of work subjected to Transportation Dues:</t>
  </si>
  <si>
    <t>Applicant's first and last names (if an individual) or name (if a corporation or entity)</t>
  </si>
  <si>
    <t>If Applicant is not the Owner, Owner(s)'s first and last names (if an individual) or name(s) (if a corporation or entity)</t>
  </si>
  <si>
    <t>Owner(s)'s address, if different from the address of the building(s) undergoing work</t>
  </si>
  <si>
    <t>Borough (if applicable) and City or Municipality</t>
  </si>
  <si>
    <t>1.  person holding the right of ownership in the immovable;</t>
  </si>
  <si>
    <t>2.  person possessing the immovable as the emphyteuta;</t>
  </si>
  <si>
    <t>3.  person possessing the immovable as the usufructuary;</t>
  </si>
  <si>
    <t>4.  person holding a right of superficies in the immovable;</t>
  </si>
  <si>
    <r>
      <t>5. person occupying a building belonging to one of the people mentioned in Article 97.12 of the</t>
    </r>
    <r>
      <rPr>
        <i/>
        <sz val="9"/>
        <color indexed="23"/>
        <rFont val="Arial"/>
        <family val="2"/>
      </rPr>
      <t xml:space="preserve"> Act Respecting the Autorité de transport régional métropolitain</t>
    </r>
    <r>
      <rPr>
        <sz val="9"/>
        <color theme="1"/>
        <rFont val="Arial"/>
        <family val="2"/>
      </rPr>
      <t xml:space="preserve"> or belonging to any other person not subject to paying transportation dues, excluding occupation by any of those persons;</t>
    </r>
  </si>
  <si>
    <t>4) a mandatary of the State not referred to in Items 1) or 2);</t>
  </si>
  <si>
    <t>6) any other person designated by the Government.</t>
  </si>
  <si>
    <t>Total floor area of work carried out by an exempt entity.</t>
  </si>
  <si>
    <t>Declaration of prior work</t>
  </si>
  <si>
    <t xml:space="preserve">Minimum threshold related to the value of the work </t>
  </si>
  <si>
    <t>Value of subject work set out in this application:</t>
  </si>
  <si>
    <t>Value of subject work previously authorized since May 1, 2018, in respect of which no transportation dues have been paid:</t>
  </si>
  <si>
    <t>Indicate the value of work declared in Section B:</t>
  </si>
  <si>
    <t>Value of prior subject work for which no transportation dues have been paid.</t>
  </si>
  <si>
    <t>Aggregate value of current and prior subject work:</t>
  </si>
  <si>
    <t>Minimum threshold related to floor area</t>
  </si>
  <si>
    <t xml:space="preserve">Floor area to which the work set out in this application relates (Line 39 substracted from Line 11): </t>
  </si>
  <si>
    <t>Floor area in square metres (m²) of subject work authorized in the previous 48 months, not including work prior to May 1, 2018, for which no transportation dues have been paid:</t>
  </si>
  <si>
    <t>Minimum threshold for value of the work:</t>
  </si>
  <si>
    <t>Minimum threshold for floor area of the work:</t>
  </si>
  <si>
    <r>
      <t>Floor area of the subject work that exceeding the minimum threshold.</t>
    </r>
    <r>
      <rPr>
        <b/>
        <sz val="9"/>
        <color indexed="23"/>
        <rFont val="Arial"/>
        <family val="2"/>
      </rPr>
      <t xml:space="preserve"> If the result is negative, the work is not subject to transportation dues.</t>
    </r>
    <r>
      <rPr>
        <sz val="9"/>
        <color theme="1"/>
        <rFont val="Arial"/>
        <family val="2"/>
      </rPr>
      <t xml:space="preserve"> </t>
    </r>
  </si>
  <si>
    <t>The work is subject to transporation dues:</t>
  </si>
  <si>
    <t>Work that does not exceed the minimum thresholds may be taken into consideration in connection with a subsequent application, in conformity with the provisions of the By-law (Lines 45 and 49).</t>
  </si>
  <si>
    <t>Rate of transportation dues:</t>
  </si>
  <si>
    <t>Progressive application of the rate of transportation dues (if applicable):</t>
  </si>
  <si>
    <t>Applicable (billable) rate of transportation dues:</t>
  </si>
  <si>
    <t>Amount of transportation dues to be paid</t>
  </si>
  <si>
    <t>Start date of the work:</t>
  </si>
  <si>
    <t>End date of the work:</t>
  </si>
  <si>
    <t>Anticipated date of commencement of occupancy:</t>
  </si>
  <si>
    <t>Value of the contract with the general contractor:</t>
  </si>
  <si>
    <t>Description of work carried out directly by the Owner, if any:</t>
  </si>
  <si>
    <t>Value of items in the general contractor's contract which exceed the value declared on Line 42:</t>
  </si>
  <si>
    <t>Descriptions of work carried out by sub-contractors and professionals, if any:</t>
  </si>
  <si>
    <t>FOR USE BY THE MUNICIPAL EMPLOYEE / REPRESENTATIVE ONLY:  Documents to be provided with the application:</t>
  </si>
  <si>
    <t>a) Layout plan by a land-surveyor showing lot lines, adjacent streets, location and projection of existing buildings and buildings covered by the work:</t>
  </si>
  <si>
    <t>c) Contract with the general contractor and professionals, as applicable:</t>
  </si>
  <si>
    <t>d) Contracts with sub-contractors and professionals, as applicable:</t>
  </si>
  <si>
    <t>Application Number</t>
  </si>
  <si>
    <t>I ______________________________________ , the undersigned, hereby declare that, to my knowledge, the information set out in this application is complete and accurate.</t>
  </si>
  <si>
    <t>Authorization and signature of the Owner, when request is submitted by a mandatary or occupant</t>
  </si>
  <si>
    <t>Owner's Signature</t>
  </si>
  <si>
    <t>Applicant's Signature</t>
  </si>
  <si>
    <r>
      <rPr>
        <b/>
        <sz val="9"/>
        <color indexed="23"/>
        <rFont val="Arial"/>
        <family val="2"/>
      </rPr>
      <t>Reminder</t>
    </r>
    <r>
      <rPr>
        <sz val="9"/>
        <color theme="1"/>
        <rFont val="Arial"/>
        <family val="2"/>
      </rPr>
      <t xml:space="preserve">
A signed copy of this form must be sent to the City, Municipality or Borough along with your permit application.  The information set out in this form must be verified by the designated municipal employee or representative to confirm the amount of the transportation dues, if applicable. </t>
    </r>
  </si>
  <si>
    <t>Correspondence address, if different from the address of the building(s) undergoing work</t>
  </si>
  <si>
    <t xml:space="preserve">This section is only considered complete upon receipt and analysis of the detailed plans that are required to be attached to this form. </t>
  </si>
  <si>
    <t>Transportation dues zone in which the building undergoing work is located, wholly or partly.
(Select a single applicable zone.)</t>
  </si>
  <si>
    <t>City or Municipality</t>
  </si>
  <si>
    <r>
      <t xml:space="preserve">Indicate in </t>
    </r>
    <r>
      <rPr>
        <b/>
        <sz val="9"/>
        <color indexed="23"/>
        <rFont val="Arial"/>
        <family val="2"/>
      </rPr>
      <t>square metres</t>
    </r>
    <r>
      <rPr>
        <sz val="9"/>
        <color indexed="23"/>
        <rFont val="Arial"/>
        <family val="2"/>
      </rPr>
      <t xml:space="preserve"> (m²)  the floor area of work carried out by one or more entity exempted from transportation dues listed below, if applicable.</t>
    </r>
  </si>
  <si>
    <r>
      <t xml:space="preserve">Value of subject work exceeding the minimum threshold.  </t>
    </r>
    <r>
      <rPr>
        <b/>
        <sz val="9"/>
        <color indexed="23"/>
        <rFont val="Arial"/>
        <family val="2"/>
      </rPr>
      <t xml:space="preserve">If the result is nil or negative, the work is not subject to transportation dues. </t>
    </r>
  </si>
  <si>
    <t>b) Plans, cross-sections, sketches and specifications showing all floor areas covered by the work including mezzanines, basements and garages, as applicable:</t>
  </si>
  <si>
    <t>2.  Reconstruction of a building except for floor area being rebuilt following a fire, flood or other natural disaster  that occured in the preceding 24 months;</t>
  </si>
  <si>
    <t>Indicate the value of fees for supplying and installing equipment aimed at making the building free from obstacles or barriers for persons with a mobility impairment</t>
  </si>
  <si>
    <t>Indicate the value of fees for  supplying and installing devices used in connection with an industrial process or industrial production</t>
  </si>
  <si>
    <t xml:space="preserve">Civic number and street name of building(s) undergoing work. If there are several civic numbers, please separate them with commas. </t>
  </si>
  <si>
    <r>
      <t>Indicate the total floor area (including the floor area of basement and mezzanine floors) in square metres (m</t>
    </r>
    <r>
      <rPr>
        <vertAlign val="superscript"/>
        <sz val="9"/>
        <color indexed="23"/>
        <rFont val="Arial"/>
        <family val="2"/>
      </rPr>
      <t>2</t>
    </r>
    <r>
      <rPr>
        <sz val="9"/>
        <color theme="1"/>
        <rFont val="Arial"/>
        <family val="2"/>
      </rPr>
      <t xml:space="preserve">) for each type of work: </t>
    </r>
  </si>
  <si>
    <t>The value of the work is established using the following costs (excluding taxes): 
1) fees for supplying and installing all material and equipment integrated into the building, including the material and equipment relating to architecture, structure, mechanics and electricity, but not including fees for supplying and installing devices used in connection with an industrial process or industrial production nor fees for supplying and installing equipment aimed at making the building free from obstacles or barriers for persons with a mobility impairment;  
2)  excavation and backfilling fees.</t>
  </si>
  <si>
    <t>4.  Redevelopment of a building in connection with a change in use, even partial, consisting of a change from one to another of the following five classes (which are described in Schedule D):
  1)  Housing;
  2)  Commerce and services/ Office / Tourism accomodations or meeting venues; 
  3)  Collective or institutional installations;
  4)  Industry
  5) Parking</t>
  </si>
  <si>
    <t>Indicate the value of work corresponding to the exempted floor area declared at Line 38:</t>
  </si>
  <si>
    <r>
      <t xml:space="preserve">A signed copy of this form must be submitted to the relevant City, Municipality or Borough together with your permit application. The information in this form must be validated by the designated municipal employee or representative in order to confirm the amount of applicable transportation dues. </t>
    </r>
    <r>
      <rPr>
        <b/>
        <sz val="8.8000000000000007"/>
        <rFont val="Arial"/>
        <family val="2"/>
      </rPr>
      <t xml:space="preserve">Cells shaded in grey are computed automatically and do not need to be filled in. </t>
    </r>
  </si>
  <si>
    <r>
      <t xml:space="preserve">This spreadsheet can be used to compute the amount of transportation dues which applies to work covered by this permit application. In the event of discrepancies between the contents and results obtained from this spreadsheet and the provisions of the </t>
    </r>
    <r>
      <rPr>
        <i/>
        <sz val="8.8000000000000007"/>
        <rFont val="Arial"/>
        <family val="2"/>
      </rPr>
      <t>By-law respecting transportation dues regarding the Blue line project (PLB)</t>
    </r>
    <r>
      <rPr>
        <sz val="8.8000000000000007"/>
        <rFont val="Arial"/>
        <family val="2"/>
      </rPr>
      <t xml:space="preserve">, the provisions of the By-law prevail. </t>
    </r>
  </si>
  <si>
    <t xml:space="preserve">Location of Building(s) Undergoing Work </t>
  </si>
  <si>
    <t xml:space="preserve">Type of Work </t>
  </si>
  <si>
    <t xml:space="preserve">Identification of Owner/Applicant and Exemptions </t>
  </si>
  <si>
    <r>
      <t>Value of Work</t>
    </r>
    <r>
      <rPr>
        <b/>
        <sz val="9"/>
        <color rgb="FF0069B4"/>
        <rFont val="Arial Black"/>
        <family val="2"/>
      </rPr>
      <t xml:space="preserve"> </t>
    </r>
  </si>
  <si>
    <t xml:space="preserve">Minimum Thresholds for Applicability </t>
  </si>
  <si>
    <t xml:space="preserve">Determination of Applicability of Transportation Dues </t>
  </si>
  <si>
    <t xml:space="preserve">Determination of the Amount of Transportation Dues </t>
  </si>
  <si>
    <t>Pie-IX</t>
  </si>
  <si>
    <t>Viau</t>
  </si>
  <si>
    <t>Lacordaire</t>
  </si>
  <si>
    <t>Langelier</t>
  </si>
  <si>
    <t>Anjou</t>
  </si>
  <si>
    <t>Borough Anjou</t>
  </si>
  <si>
    <t>Borough Mercier–Hochelaga-Maisonneuve</t>
  </si>
  <si>
    <t>Borough Rosemont–La Petite-Patrie</t>
  </si>
  <si>
    <t>Borough Saint-Léonard</t>
  </si>
  <si>
    <t>Borough Villeray–Saint-Michel–Parc-Extension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</si>
</sst>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 #,##0.00_)\ &quot;$&quot;_ ;_ * \(#,##0.00\)\ &quot;$&quot;_ ;_ * &quot;-&quot;??_)\ &quot;$&quot;_ ;_ @_ "/>
    <numFmt numFmtId="164" formatCode="_ * #,##0.00_)\ _$_ ;_ * \(#,##0.00\)\ _$_ ;_ * &quot;-&quot;??_)\ _$_ ;_ @_ "/>
    <numFmt numFmtId="165" formatCode="#,##0.00&quot;  $/m²&quot;"/>
    <numFmt numFmtId="166" formatCode="0\ %"/>
    <numFmt numFmtId="167" formatCode="#,##0.00_)&quot; m² &quot;_ \ ;\(#,##0.00\)&quot;  m²&quot;"/>
    <numFmt numFmtId="168" formatCode="#,##0.00_)&quot; m² &quot;_ \ ;\(#,##0.00\)&quot;  m²&quot;;\-.\-\-_)&quot;  m²&quot;_ "/>
    <numFmt numFmtId="169" formatCode="#,##0.00_)&quot; m² &quot;_ \ ;\(#,##0.00\)&quot;  m²&quot;;\-_)&quot;  m²&quot;_ "/>
    <numFmt numFmtId="170" formatCode="0000\-00\-0000\-0\-000\-0000"/>
  </numFmts>
  <fonts count="33" x14ac:knownFonts="1">
    <font>
      <sz val="9"/>
      <color theme="1"/>
      <name val="Arial"/>
      <family val="2"/>
    </font>
    <font>
      <sz val="10"/>
      <name val="Arial"/>
      <family val="2"/>
    </font>
    <font>
      <sz val="8"/>
      <name val="Arial"/>
      <family val="2"/>
    </font>
    <font>
      <b/>
      <sz val="8"/>
      <name val="Arial"/>
      <family val="2"/>
    </font>
    <font>
      <sz val="9"/>
      <color indexed="23"/>
      <name val="Arial"/>
      <family val="2"/>
    </font>
    <font>
      <b/>
      <sz val="9"/>
      <color indexed="23"/>
      <name val="Arial"/>
      <family val="2"/>
    </font>
    <font>
      <i/>
      <sz val="9"/>
      <color indexed="23"/>
      <name val="Arial"/>
      <family val="2"/>
    </font>
    <font>
      <vertAlign val="superscript"/>
      <sz val="9"/>
      <color indexed="23"/>
      <name val="Arial"/>
      <family val="2"/>
    </font>
    <font>
      <sz val="9"/>
      <color theme="1"/>
      <name val="Arial"/>
      <family val="2"/>
    </font>
    <font>
      <sz val="10"/>
      <color theme="1"/>
      <name val="Arial"/>
      <family val="2"/>
    </font>
    <font>
      <u/>
      <sz val="9"/>
      <color theme="10"/>
      <name val="Arial"/>
      <family val="2"/>
    </font>
    <font>
      <sz val="7"/>
      <color theme="1"/>
      <name val="Arial Narrow"/>
      <family val="2"/>
    </font>
    <font>
      <b/>
      <sz val="10"/>
      <color theme="1"/>
      <name val="Arial"/>
      <family val="2"/>
    </font>
    <font>
      <i/>
      <sz val="10"/>
      <color theme="1"/>
      <name val="Arial"/>
      <family val="2"/>
    </font>
    <font>
      <b/>
      <sz val="10"/>
      <color theme="3"/>
      <name val="Arial"/>
      <family val="2"/>
    </font>
    <font>
      <sz val="8"/>
      <color theme="1"/>
      <name val="Arial"/>
      <family val="2"/>
    </font>
    <font>
      <b/>
      <sz val="11"/>
      <color theme="0"/>
      <name val="Arial"/>
      <family val="2"/>
    </font>
    <font>
      <b/>
      <sz val="10"/>
      <color theme="3"/>
      <name val="Arial Black"/>
      <family val="2"/>
    </font>
    <font>
      <u/>
      <sz val="8"/>
      <color theme="10"/>
      <name val="Arial"/>
      <family val="2"/>
    </font>
    <font>
      <sz val="9"/>
      <color theme="1"/>
      <name val="Arial"/>
      <family val="2"/>
      <scheme val="major"/>
    </font>
    <font>
      <sz val="11"/>
      <color theme="1"/>
      <name val="Arial"/>
      <family val="2"/>
    </font>
    <font>
      <i/>
      <sz val="8"/>
      <color theme="1"/>
      <name val="Arial"/>
      <family val="2"/>
    </font>
    <font>
      <i/>
      <sz val="9"/>
      <color theme="1"/>
      <name val="Arial"/>
      <family val="2"/>
    </font>
    <font>
      <b/>
      <sz val="9"/>
      <color theme="1"/>
      <name val="Arial"/>
      <family val="2"/>
    </font>
    <font>
      <sz val="8.8000000000000007"/>
      <name val="Arial"/>
      <family val="2"/>
    </font>
    <font>
      <i/>
      <sz val="8.8000000000000007"/>
      <name val="Arial"/>
      <family val="2"/>
    </font>
    <font>
      <sz val="8.75"/>
      <name val="Arial"/>
      <family val="2"/>
    </font>
    <font>
      <b/>
      <sz val="8.8000000000000007"/>
      <name val="Arial"/>
      <family val="2"/>
    </font>
    <font>
      <b/>
      <sz val="11"/>
      <color rgb="FF0069B4"/>
      <name val="Arial Black"/>
      <family val="2"/>
    </font>
    <font>
      <b/>
      <sz val="9"/>
      <color rgb="FF0069B4"/>
      <name val="Arial Black"/>
      <family val="2"/>
    </font>
    <font>
      <b/>
      <sz val="10"/>
      <color rgb="FF0069B4"/>
      <name val="Arial"/>
      <family val="2"/>
    </font>
    <font>
      <sz val="9"/>
      <name val="Arial"/>
      <family val="2"/>
    </font>
    <font>
      <sz val="8"/>
      <color indexed="2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69B4"/>
        <bgColor indexed="64"/>
      </patternFill>
    </fill>
  </fills>
  <borders count="3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right style="hair">
        <color indexed="64"/>
      </right>
      <top/>
      <bottom/>
      <diagonal/>
    </border>
    <border>
      <left style="thin">
        <color indexed="64"/>
      </left>
      <right style="thin">
        <color indexed="64"/>
      </right>
      <top/>
      <bottom style="thin">
        <color indexed="64"/>
      </bottom>
      <diagonal/>
    </border>
    <border>
      <left/>
      <right/>
      <top style="hair">
        <color indexed="64"/>
      </top>
      <bottom/>
      <diagonal/>
    </border>
    <border>
      <left style="hair">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theme="1" tint="-0.499984740745262"/>
      </bottom>
      <diagonal/>
    </border>
    <border>
      <left/>
      <right/>
      <top style="hair">
        <color theme="1" tint="-0.499984740745262"/>
      </top>
      <bottom style="hair">
        <color theme="1" tint="-0.499984740745262"/>
      </bottom>
      <diagonal/>
    </border>
    <border>
      <left style="medium">
        <color indexed="64"/>
      </left>
      <right/>
      <top style="hair">
        <color theme="1" tint="-0.499984740745262"/>
      </top>
      <bottom style="hair">
        <color theme="1" tint="-0.499984740745262"/>
      </bottom>
      <diagonal/>
    </border>
    <border>
      <left style="medium">
        <color indexed="64"/>
      </left>
      <right/>
      <top style="hair">
        <color theme="1" tint="-0.499984740745262"/>
      </top>
      <bottom style="medium">
        <color indexed="64"/>
      </bottom>
      <diagonal/>
    </border>
    <border>
      <left/>
      <right/>
      <top style="hair">
        <color theme="1" tint="-0.499984740745262"/>
      </top>
      <bottom style="medium">
        <color indexed="64"/>
      </bottom>
      <diagonal/>
    </border>
    <border>
      <left/>
      <right/>
      <top style="hair">
        <color indexed="64"/>
      </top>
      <bottom style="hair">
        <color theme="1" tint="-0.499984740745262"/>
      </bottom>
      <diagonal/>
    </border>
    <border>
      <left style="medium">
        <color indexed="64"/>
      </left>
      <right/>
      <top/>
      <bottom style="hair">
        <color theme="1" tint="-0.499984740745262"/>
      </bottom>
      <diagonal/>
    </border>
    <border>
      <left style="medium">
        <color rgb="FF0069B4"/>
      </left>
      <right style="medium">
        <color rgb="FF0069B4"/>
      </right>
      <top style="medium">
        <color rgb="FF0069B4"/>
      </top>
      <bottom style="medium">
        <color rgb="FF0069B4"/>
      </bottom>
      <diagonal/>
    </border>
  </borders>
  <cellStyleXfs count="12">
    <xf numFmtId="0" fontId="0" fillId="0" borderId="0"/>
    <xf numFmtId="165" fontId="3" fillId="2" borderId="1" applyBorder="0">
      <alignment horizontal="right" wrapText="1"/>
    </xf>
    <xf numFmtId="44" fontId="2" fillId="0" borderId="2">
      <alignment horizontal="left" wrapText="1"/>
    </xf>
    <xf numFmtId="0" fontId="8" fillId="0" borderId="0">
      <alignment wrapText="1"/>
    </xf>
    <xf numFmtId="0" fontId="10" fillId="0" borderId="0" applyNumberFormat="0" applyFill="0" applyBorder="0" applyAlignment="0" applyProtection="0"/>
    <xf numFmtId="0" fontId="8" fillId="0" borderId="30">
      <alignment horizontal="left" vertical="top" wrapText="1" indent="1"/>
    </xf>
    <xf numFmtId="0" fontId="8" fillId="0" borderId="30">
      <alignment wrapText="1"/>
    </xf>
    <xf numFmtId="0" fontId="2" fillId="2" borderId="1" applyFont="0" applyFill="0" applyBorder="0">
      <alignment horizontal="right" wrapText="1"/>
    </xf>
    <xf numFmtId="164" fontId="9" fillId="0" borderId="0" applyFont="0" applyFill="0" applyBorder="0" applyAlignment="0" applyProtection="0"/>
    <xf numFmtId="44" fontId="9" fillId="0" borderId="0" applyFont="0" applyFill="0" applyBorder="0" applyAlignment="0" applyProtection="0"/>
    <xf numFmtId="0" fontId="11" fillId="0" borderId="1">
      <alignment horizontal="center"/>
    </xf>
    <xf numFmtId="9" fontId="9" fillId="0" borderId="0" applyFont="0" applyFill="0" applyBorder="0" applyAlignment="0" applyProtection="0"/>
  </cellStyleXfs>
  <cellXfs count="156">
    <xf numFmtId="0" fontId="0" fillId="0" borderId="0" xfId="0"/>
    <xf numFmtId="0" fontId="0" fillId="0" borderId="0" xfId="0" applyAlignment="1">
      <alignment wrapText="1"/>
    </xf>
    <xf numFmtId="0" fontId="12" fillId="0" borderId="0" xfId="0" applyFont="1"/>
    <xf numFmtId="0" fontId="13" fillId="0" borderId="0" xfId="0" applyFont="1"/>
    <xf numFmtId="0" fontId="0" fillId="0" borderId="0" xfId="0" applyAlignment="1">
      <alignment horizontal="center"/>
    </xf>
    <xf numFmtId="0" fontId="14" fillId="0" borderId="0" xfId="0" applyFont="1" applyAlignment="1">
      <alignment wrapText="1"/>
    </xf>
    <xf numFmtId="0" fontId="12" fillId="0" borderId="0" xfId="0" applyFont="1" applyAlignment="1">
      <alignment wrapText="1"/>
    </xf>
    <xf numFmtId="0" fontId="0" fillId="0" borderId="0" xfId="0" applyAlignment="1">
      <alignment horizontal="center" wrapText="1"/>
    </xf>
    <xf numFmtId="0" fontId="11" fillId="0" borderId="4" xfId="10" applyBorder="1" applyAlignment="1">
      <alignment horizontal="center"/>
    </xf>
    <xf numFmtId="0" fontId="11" fillId="0" borderId="1" xfId="10" applyBorder="1" applyAlignment="1">
      <alignment horizontal="center"/>
    </xf>
    <xf numFmtId="0" fontId="0" fillId="0" borderId="0" xfId="0" quotePrefix="1" applyAlignment="1">
      <alignment horizontal="center" wrapText="1"/>
    </xf>
    <xf numFmtId="0" fontId="11" fillId="0" borderId="1" xfId="10" applyAlignment="1">
      <alignment horizontal="center"/>
    </xf>
    <xf numFmtId="0" fontId="0" fillId="0" borderId="5" xfId="0" applyBorder="1" applyAlignment="1">
      <alignment horizontal="center" wrapText="1"/>
    </xf>
    <xf numFmtId="0" fontId="8" fillId="0" borderId="0" xfId="6" applyBorder="1" applyAlignment="1">
      <alignment wrapText="1"/>
    </xf>
    <xf numFmtId="0" fontId="0" fillId="0" borderId="0" xfId="0" applyBorder="1" applyAlignment="1">
      <alignment horizontal="left"/>
    </xf>
    <xf numFmtId="0" fontId="8" fillId="0" borderId="5" xfId="6" applyBorder="1" applyAlignment="1">
      <alignment wrapText="1"/>
    </xf>
    <xf numFmtId="0" fontId="0" fillId="0" borderId="0" xfId="0" applyAlignment="1"/>
    <xf numFmtId="0" fontId="15" fillId="0" borderId="0" xfId="0" applyFont="1" applyAlignment="1"/>
    <xf numFmtId="0" fontId="2" fillId="0" borderId="0" xfId="0" applyFont="1" applyAlignment="1">
      <alignment wrapText="1"/>
    </xf>
    <xf numFmtId="0" fontId="17" fillId="0" borderId="0" xfId="0" applyFont="1" applyAlignment="1">
      <alignment horizontal="center" wrapText="1"/>
    </xf>
    <xf numFmtId="2" fontId="2" fillId="0" borderId="0" xfId="0" applyNumberFormat="1" applyFont="1" applyAlignment="1">
      <alignment wrapText="1"/>
    </xf>
    <xf numFmtId="169" fontId="2" fillId="0" borderId="1" xfId="7" applyNumberFormat="1" applyFont="1" applyFill="1" applyBorder="1" applyAlignment="1" applyProtection="1">
      <alignment horizontal="right" wrapText="1"/>
      <protection locked="0"/>
    </xf>
    <xf numFmtId="0" fontId="0" fillId="0" borderId="0" xfId="0" applyFont="1" applyAlignment="1">
      <alignment horizontal="center" wrapText="1"/>
    </xf>
    <xf numFmtId="0" fontId="2" fillId="0" borderId="1" xfId="8" applyNumberFormat="1" applyFont="1" applyBorder="1" applyAlignment="1" applyProtection="1">
      <alignment horizontal="left" wrapText="1"/>
      <protection locked="0"/>
    </xf>
    <xf numFmtId="164" fontId="2" fillId="0" borderId="1" xfId="8" applyFont="1" applyBorder="1" applyAlignment="1" applyProtection="1">
      <alignment horizontal="left" wrapText="1"/>
      <protection locked="0"/>
    </xf>
    <xf numFmtId="0" fontId="2" fillId="0" borderId="1" xfId="0" applyFont="1" applyBorder="1" applyAlignment="1" applyProtection="1">
      <alignment horizontal="center" wrapText="1"/>
      <protection locked="0"/>
    </xf>
    <xf numFmtId="0" fontId="18" fillId="0" borderId="0" xfId="4" applyFont="1" applyAlignment="1"/>
    <xf numFmtId="0" fontId="0" fillId="0" borderId="0" xfId="0" quotePrefix="1" applyAlignment="1">
      <alignment horizontal="center"/>
    </xf>
    <xf numFmtId="0" fontId="19" fillId="0" borderId="0" xfId="5" applyFont="1" applyBorder="1" applyAlignment="1">
      <alignment horizontal="left" wrapText="1"/>
    </xf>
    <xf numFmtId="0" fontId="0" fillId="0" borderId="0" xfId="0" quotePrefix="1" applyBorder="1" applyAlignment="1">
      <alignment horizontal="center"/>
    </xf>
    <xf numFmtId="0" fontId="11" fillId="0" borderId="7" xfId="10" applyBorder="1" applyAlignment="1">
      <alignment horizontal="center"/>
    </xf>
    <xf numFmtId="169" fontId="2" fillId="0" borderId="0" xfId="7" applyNumberFormat="1" applyFont="1" applyFill="1" applyBorder="1" applyAlignment="1">
      <alignment horizontal="right" wrapText="1"/>
    </xf>
    <xf numFmtId="0" fontId="0" fillId="0" borderId="0" xfId="0" applyFill="1" applyBorder="1" applyAlignment="1">
      <alignment horizontal="center"/>
    </xf>
    <xf numFmtId="0" fontId="11" fillId="0" borderId="7" xfId="10" applyFill="1" applyBorder="1" applyAlignment="1">
      <alignment horizontal="center"/>
    </xf>
    <xf numFmtId="44" fontId="2" fillId="0" borderId="1" xfId="9" applyFont="1" applyBorder="1" applyAlignment="1" applyProtection="1">
      <alignment horizontal="left" wrapText="1"/>
      <protection locked="0"/>
    </xf>
    <xf numFmtId="0" fontId="1" fillId="0" borderId="0" xfId="0" applyFont="1" applyAlignment="1">
      <alignment wrapText="1"/>
    </xf>
    <xf numFmtId="0" fontId="20" fillId="0" borderId="0" xfId="0" applyFont="1" applyAlignment="1"/>
    <xf numFmtId="14" fontId="2" fillId="0" borderId="1" xfId="9" applyNumberFormat="1" applyFont="1" applyBorder="1" applyAlignment="1" applyProtection="1">
      <alignment horizontal="center" wrapText="1"/>
      <protection locked="0"/>
    </xf>
    <xf numFmtId="0" fontId="20" fillId="0" borderId="0" xfId="0" applyFont="1" applyAlignment="1">
      <alignment horizontal="center"/>
    </xf>
    <xf numFmtId="44" fontId="2" fillId="0" borderId="8" xfId="9" applyFont="1" applyBorder="1" applyAlignment="1">
      <alignment horizontal="center" wrapText="1"/>
    </xf>
    <xf numFmtId="44" fontId="2" fillId="0" borderId="0" xfId="9" applyFont="1" applyBorder="1" applyAlignment="1">
      <alignment horizontal="left" wrapText="1"/>
    </xf>
    <xf numFmtId="0" fontId="0" fillId="0" borderId="0" xfId="0" applyBorder="1" applyAlignment="1"/>
    <xf numFmtId="0" fontId="2" fillId="0" borderId="0" xfId="0" applyFont="1" applyBorder="1" applyAlignment="1">
      <alignment horizontal="left" wrapText="1"/>
    </xf>
    <xf numFmtId="0" fontId="2" fillId="0" borderId="0" xfId="0" applyFont="1" applyBorder="1" applyAlignment="1">
      <alignment horizontal="center" wrapText="1"/>
    </xf>
    <xf numFmtId="44" fontId="2" fillId="0" borderId="0" xfId="9" applyFont="1" applyBorder="1" applyAlignment="1">
      <alignment horizontal="center" wrapText="1"/>
    </xf>
    <xf numFmtId="0" fontId="0" fillId="0" borderId="9" xfId="0" applyBorder="1" applyAlignment="1">
      <alignment horizontal="center" wrapText="1"/>
    </xf>
    <xf numFmtId="0" fontId="0" fillId="0" borderId="0" xfId="0" applyBorder="1" applyAlignment="1">
      <alignment horizontal="center" wrapText="1"/>
    </xf>
    <xf numFmtId="0" fontId="8" fillId="0" borderId="10" xfId="5" applyBorder="1" applyAlignment="1">
      <alignment horizontal="left" wrapText="1"/>
    </xf>
    <xf numFmtId="0" fontId="8" fillId="0" borderId="9" xfId="5" applyBorder="1" applyAlignment="1">
      <alignment horizontal="left" wrapText="1"/>
    </xf>
    <xf numFmtId="0" fontId="11" fillId="0" borderId="9" xfId="10" applyBorder="1" applyAlignment="1">
      <alignment horizontal="center"/>
    </xf>
    <xf numFmtId="0" fontId="0" fillId="0" borderId="11" xfId="0" applyFill="1" applyBorder="1" applyAlignment="1">
      <alignment horizontal="center"/>
    </xf>
    <xf numFmtId="0" fontId="8" fillId="0" borderId="12" xfId="5" applyBorder="1" applyAlignment="1">
      <alignment horizontal="left" wrapText="1"/>
    </xf>
    <xf numFmtId="0" fontId="11" fillId="0" borderId="13" xfId="10" applyBorder="1" applyAlignment="1">
      <alignment horizontal="center"/>
    </xf>
    <xf numFmtId="0" fontId="0" fillId="0" borderId="0" xfId="0" applyAlignment="1">
      <alignment horizontal="left" wrapText="1"/>
    </xf>
    <xf numFmtId="0" fontId="11" fillId="0" borderId="14" xfId="10" applyBorder="1" applyAlignment="1">
      <alignment horizontal="center"/>
    </xf>
    <xf numFmtId="0" fontId="21" fillId="0" borderId="0" xfId="0" applyFont="1" applyBorder="1" applyAlignment="1">
      <alignment horizontal="left" indent="2"/>
    </xf>
    <xf numFmtId="0" fontId="21" fillId="0" borderId="0" xfId="0" applyFont="1" applyBorder="1" applyAlignment="1">
      <alignment horizontal="left"/>
    </xf>
    <xf numFmtId="0" fontId="21" fillId="0" borderId="0" xfId="0" applyFont="1" applyAlignment="1"/>
    <xf numFmtId="0" fontId="10" fillId="0" borderId="0" xfId="4" applyAlignment="1">
      <alignment horizontal="center" wrapText="1"/>
    </xf>
    <xf numFmtId="9" fontId="9" fillId="0" borderId="15" xfId="11" applyFont="1" applyBorder="1" applyAlignment="1">
      <alignment horizontal="center"/>
    </xf>
    <xf numFmtId="0" fontId="0" fillId="0" borderId="3" xfId="0" applyBorder="1" applyAlignment="1">
      <alignment horizontal="center"/>
    </xf>
    <xf numFmtId="0" fontId="0" fillId="0" borderId="6" xfId="0" applyFill="1" applyBorder="1" applyAlignment="1">
      <alignment horizontal="center" wrapText="1"/>
    </xf>
    <xf numFmtId="169" fontId="2" fillId="3" borderId="2" xfId="7" applyNumberFormat="1" applyFont="1" applyFill="1" applyBorder="1" applyAlignment="1">
      <alignment horizontal="right" wrapText="1"/>
    </xf>
    <xf numFmtId="169" fontId="2" fillId="3" borderId="1" xfId="7" applyNumberFormat="1" applyFont="1" applyFill="1" applyBorder="1" applyAlignment="1">
      <alignment horizontal="right" wrapText="1"/>
    </xf>
    <xf numFmtId="44" fontId="2" fillId="3" borderId="2" xfId="2" applyFill="1" applyAlignment="1">
      <alignment horizontal="left" wrapText="1"/>
    </xf>
    <xf numFmtId="44" fontId="2" fillId="3" borderId="1" xfId="9" applyFont="1" applyFill="1" applyBorder="1" applyAlignment="1">
      <alignment horizontal="left" wrapText="1"/>
    </xf>
    <xf numFmtId="44" fontId="3" fillId="3" borderId="1" xfId="9" applyFont="1" applyFill="1" applyBorder="1" applyAlignment="1">
      <alignment horizontal="left" wrapText="1"/>
    </xf>
    <xf numFmtId="167" fontId="2" fillId="3" borderId="1" xfId="7" applyNumberFormat="1" applyFill="1" applyBorder="1" applyAlignment="1">
      <alignment horizontal="right" wrapText="1"/>
    </xf>
    <xf numFmtId="169" fontId="2" fillId="3" borderId="1" xfId="7" applyNumberFormat="1" applyFill="1" applyBorder="1" applyAlignment="1">
      <alignment horizontal="right" wrapText="1"/>
    </xf>
    <xf numFmtId="169" fontId="2" fillId="3" borderId="2" xfId="7" applyNumberFormat="1" applyFill="1" applyBorder="1" applyAlignment="1">
      <alignment horizontal="right" wrapText="1"/>
    </xf>
    <xf numFmtId="169" fontId="3" fillId="3" borderId="1" xfId="7" applyNumberFormat="1" applyFont="1" applyFill="1" applyBorder="1" applyAlignment="1">
      <alignment horizontal="right" wrapText="1"/>
    </xf>
    <xf numFmtId="168" fontId="2" fillId="3" borderId="2" xfId="7" applyNumberFormat="1" applyFill="1" applyBorder="1" applyAlignment="1">
      <alignment horizontal="right" wrapText="1"/>
    </xf>
    <xf numFmtId="164" fontId="3" fillId="3" borderId="1" xfId="8" applyFont="1" applyFill="1" applyBorder="1" applyAlignment="1">
      <alignment horizontal="center" wrapText="1"/>
    </xf>
    <xf numFmtId="165" fontId="3" fillId="3" borderId="1" xfId="1" applyFill="1" applyBorder="1" applyAlignment="1">
      <alignment horizontal="right" wrapText="1"/>
    </xf>
    <xf numFmtId="166" fontId="3" fillId="3" borderId="1" xfId="11" applyNumberFormat="1" applyFont="1" applyFill="1" applyBorder="1" applyAlignment="1">
      <alignment horizontal="center" wrapText="1"/>
    </xf>
    <xf numFmtId="165" fontId="3" fillId="3" borderId="2" xfId="1" applyFill="1" applyBorder="1" applyAlignment="1">
      <alignment horizontal="right" wrapText="1"/>
    </xf>
    <xf numFmtId="44" fontId="3" fillId="3" borderId="2" xfId="9" applyFont="1" applyFill="1" applyBorder="1" applyAlignment="1">
      <alignment horizontal="left" wrapText="1"/>
    </xf>
    <xf numFmtId="0" fontId="0" fillId="3" borderId="16"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0" borderId="0" xfId="0" applyAlignment="1">
      <alignment vertical="top"/>
    </xf>
    <xf numFmtId="0" fontId="15" fillId="0" borderId="0" xfId="0" applyFont="1" applyAlignment="1">
      <alignment vertical="top"/>
    </xf>
    <xf numFmtId="44" fontId="2" fillId="0" borderId="14" xfId="9" applyFont="1" applyBorder="1" applyAlignment="1" applyProtection="1">
      <alignment horizontal="left" wrapText="1"/>
      <protection locked="0"/>
    </xf>
    <xf numFmtId="0" fontId="11" fillId="0" borderId="18" xfId="10" applyBorder="1" applyAlignment="1">
      <alignment horizontal="center"/>
    </xf>
    <xf numFmtId="0" fontId="2" fillId="0" borderId="14" xfId="0" applyFont="1" applyBorder="1" applyAlignment="1" applyProtection="1">
      <alignment horizontal="left" wrapText="1"/>
      <protection locked="0"/>
    </xf>
    <xf numFmtId="164" fontId="9" fillId="4" borderId="19" xfId="8" applyFont="1" applyFill="1" applyBorder="1"/>
    <xf numFmtId="0" fontId="16" fillId="5" borderId="0" xfId="0" applyFont="1" applyFill="1" applyAlignment="1">
      <alignment horizontal="center"/>
    </xf>
    <xf numFmtId="0" fontId="16" fillId="5" borderId="37" xfId="0" applyFont="1" applyFill="1" applyBorder="1" applyAlignment="1">
      <alignment horizontal="center"/>
    </xf>
    <xf numFmtId="0" fontId="31" fillId="0" borderId="0" xfId="0" applyFont="1"/>
    <xf numFmtId="0" fontId="0" fillId="0" borderId="0" xfId="0" applyBorder="1"/>
    <xf numFmtId="0" fontId="0" fillId="0" borderId="19" xfId="0" applyBorder="1"/>
    <xf numFmtId="164" fontId="9" fillId="0" borderId="0" xfId="8" applyFont="1" applyFill="1" applyBorder="1"/>
    <xf numFmtId="0" fontId="8" fillId="0" borderId="33" xfId="5" applyFont="1" applyBorder="1" applyAlignment="1">
      <alignment horizontal="left" wrapText="1"/>
    </xf>
    <xf numFmtId="0" fontId="8" fillId="0" borderId="34" xfId="5" applyFont="1" applyBorder="1" applyAlignment="1">
      <alignment horizontal="left" wrapText="1"/>
    </xf>
    <xf numFmtId="0" fontId="8" fillId="0" borderId="30" xfId="5" applyFont="1">
      <alignment horizontal="left" vertical="top" wrapText="1" indent="1"/>
    </xf>
    <xf numFmtId="0" fontId="8" fillId="0" borderId="30" xfId="5">
      <alignment horizontal="left" vertical="top" wrapText="1" indent="1"/>
    </xf>
    <xf numFmtId="0" fontId="8" fillId="0" borderId="30" xfId="5" applyFont="1" applyAlignment="1">
      <alignment horizontal="left" wrapText="1" indent="1"/>
    </xf>
    <xf numFmtId="0" fontId="8" fillId="0" borderId="30" xfId="5" applyAlignment="1">
      <alignment horizontal="left" wrapText="1" indent="1"/>
    </xf>
    <xf numFmtId="0" fontId="8" fillId="0" borderId="30" xfId="6" applyFont="1" applyAlignment="1">
      <alignment wrapText="1"/>
    </xf>
    <xf numFmtId="0" fontId="8" fillId="0" borderId="30" xfId="6" applyAlignment="1">
      <alignment wrapText="1"/>
    </xf>
    <xf numFmtId="0" fontId="28" fillId="0" borderId="0" xfId="0" applyFont="1" applyAlignment="1">
      <alignment horizontal="left" wrapText="1"/>
    </xf>
    <xf numFmtId="0" fontId="8" fillId="0" borderId="0" xfId="6" applyFont="1" applyBorder="1" applyAlignment="1">
      <alignment horizontal="left" wrapText="1"/>
    </xf>
    <xf numFmtId="0" fontId="8" fillId="0" borderId="5" xfId="6" applyFont="1" applyBorder="1" applyAlignment="1">
      <alignment horizontal="left" wrapText="1"/>
    </xf>
    <xf numFmtId="0" fontId="0" fillId="0" borderId="0" xfId="0" applyProtection="1">
      <protection locked="0"/>
    </xf>
    <xf numFmtId="0" fontId="2" fillId="0" borderId="21" xfId="0" applyFont="1" applyBorder="1" applyAlignment="1" applyProtection="1">
      <alignment horizontal="left" wrapText="1"/>
      <protection locked="0"/>
    </xf>
    <xf numFmtId="0" fontId="2" fillId="0" borderId="22" xfId="0" applyFont="1" applyBorder="1" applyAlignment="1" applyProtection="1">
      <alignment horizontal="left" wrapText="1"/>
      <protection locked="0"/>
    </xf>
    <xf numFmtId="0" fontId="2" fillId="0" borderId="23" xfId="0" applyFont="1" applyBorder="1" applyAlignment="1" applyProtection="1">
      <alignment horizontal="left" wrapText="1"/>
      <protection locked="0"/>
    </xf>
    <xf numFmtId="0" fontId="8" fillId="0" borderId="0" xfId="5" applyFont="1" applyBorder="1" applyAlignment="1">
      <alignment horizontal="left" wrapText="1"/>
    </xf>
    <xf numFmtId="0" fontId="8" fillId="0" borderId="0" xfId="5" applyBorder="1" applyAlignment="1">
      <alignment horizontal="left" wrapText="1"/>
    </xf>
    <xf numFmtId="0" fontId="15" fillId="0" borderId="0" xfId="0" applyFont="1" applyAlignment="1">
      <alignment textRotation="90"/>
    </xf>
    <xf numFmtId="0" fontId="8" fillId="0" borderId="35" xfId="6" applyFont="1" applyBorder="1" applyAlignment="1">
      <alignment wrapText="1"/>
    </xf>
    <xf numFmtId="0" fontId="8" fillId="0" borderId="35" xfId="6" applyBorder="1" applyAlignment="1">
      <alignment wrapText="1"/>
    </xf>
    <xf numFmtId="0" fontId="2" fillId="0" borderId="24" xfId="0" applyFont="1" applyBorder="1" applyAlignment="1" applyProtection="1">
      <alignment horizontal="left" wrapText="1"/>
      <protection locked="0"/>
    </xf>
    <xf numFmtId="0" fontId="2" fillId="0" borderId="25" xfId="0" applyFont="1" applyBorder="1" applyAlignment="1" applyProtection="1">
      <alignment horizontal="left" wrapText="1"/>
      <protection locked="0"/>
    </xf>
    <xf numFmtId="0" fontId="2" fillId="0" borderId="26" xfId="0" applyFont="1" applyBorder="1" applyAlignment="1" applyProtection="1">
      <alignment horizontal="left" wrapText="1"/>
      <protection locked="0"/>
    </xf>
    <xf numFmtId="0" fontId="19" fillId="0" borderId="31" xfId="5" applyFont="1" applyBorder="1" applyAlignment="1" applyProtection="1">
      <alignment horizontal="left" vertical="top" wrapText="1"/>
      <protection locked="0"/>
    </xf>
    <xf numFmtId="0" fontId="0" fillId="0" borderId="0" xfId="0" applyBorder="1" applyAlignment="1">
      <alignment horizontal="left"/>
    </xf>
    <xf numFmtId="0" fontId="24" fillId="0" borderId="0" xfId="3" applyFont="1" applyAlignment="1">
      <alignment vertical="top" wrapText="1"/>
    </xf>
    <xf numFmtId="0" fontId="26" fillId="0" borderId="0" xfId="3" applyFont="1" applyAlignment="1">
      <alignment vertical="top" wrapText="1"/>
    </xf>
    <xf numFmtId="0" fontId="0" fillId="0" borderId="0" xfId="0" applyAlignment="1">
      <alignment horizontal="left"/>
    </xf>
    <xf numFmtId="0" fontId="8" fillId="0" borderId="36" xfId="5" applyFont="1" applyBorder="1" applyAlignment="1">
      <alignment horizontal="left" wrapText="1"/>
    </xf>
    <xf numFmtId="0" fontId="8" fillId="0" borderId="30" xfId="5" applyFont="1" applyBorder="1" applyAlignment="1">
      <alignment horizontal="left" wrapText="1"/>
    </xf>
    <xf numFmtId="0" fontId="0" fillId="3" borderId="27" xfId="0" applyFill="1" applyBorder="1" applyAlignment="1">
      <alignment horizontal="center"/>
    </xf>
    <xf numFmtId="0" fontId="0" fillId="3" borderId="28" xfId="0" applyFill="1" applyBorder="1" applyAlignment="1">
      <alignment horizontal="center"/>
    </xf>
    <xf numFmtId="0" fontId="0" fillId="3" borderId="29" xfId="0" applyFill="1" applyBorder="1" applyAlignment="1">
      <alignment horizontal="center"/>
    </xf>
    <xf numFmtId="0" fontId="23" fillId="0" borderId="10" xfId="6" applyFont="1" applyBorder="1" applyAlignment="1">
      <alignment horizontal="center" wrapText="1"/>
    </xf>
    <xf numFmtId="0" fontId="23" fillId="0" borderId="9" xfId="6" applyFont="1" applyBorder="1" applyAlignment="1">
      <alignment horizontal="center" wrapText="1"/>
    </xf>
    <xf numFmtId="0" fontId="23" fillId="0" borderId="11" xfId="6" applyFont="1" applyBorder="1" applyAlignment="1">
      <alignment horizontal="center" wrapText="1"/>
    </xf>
    <xf numFmtId="0" fontId="8" fillId="0" borderId="32" xfId="5" applyFont="1" applyBorder="1" applyAlignment="1">
      <alignment horizontal="left" wrapText="1"/>
    </xf>
    <xf numFmtId="0" fontId="8" fillId="0" borderId="31" xfId="5" applyFont="1" applyBorder="1" applyAlignment="1">
      <alignment horizontal="left" wrapText="1"/>
    </xf>
    <xf numFmtId="0" fontId="0" fillId="0" borderId="0" xfId="0" applyAlignment="1">
      <alignment horizontal="left" wrapText="1"/>
    </xf>
    <xf numFmtId="0" fontId="24" fillId="0" borderId="0" xfId="3" applyFont="1" applyAlignment="1">
      <alignment horizontal="left" wrapText="1"/>
    </xf>
    <xf numFmtId="0" fontId="26" fillId="0" borderId="0" xfId="3" applyFont="1" applyAlignment="1">
      <alignment horizontal="left" wrapText="1"/>
    </xf>
    <xf numFmtId="170" fontId="2" fillId="0" borderId="24" xfId="0" applyNumberFormat="1" applyFont="1" applyBorder="1" applyAlignment="1" applyProtection="1">
      <alignment horizontal="left" wrapText="1"/>
      <protection locked="0"/>
    </xf>
    <xf numFmtId="170" fontId="2" fillId="0" borderId="25" xfId="0" applyNumberFormat="1" applyFont="1" applyBorder="1" applyAlignment="1" applyProtection="1">
      <alignment horizontal="left" wrapText="1"/>
      <protection locked="0"/>
    </xf>
    <xf numFmtId="170" fontId="2" fillId="0" borderId="26" xfId="0" applyNumberFormat="1" applyFont="1" applyBorder="1" applyAlignment="1" applyProtection="1">
      <alignment horizontal="left" wrapText="1"/>
      <protection locked="0"/>
    </xf>
    <xf numFmtId="0" fontId="8" fillId="0" borderId="30" xfId="5" applyFont="1" applyAlignment="1">
      <alignment horizontal="left" wrapText="1"/>
    </xf>
    <xf numFmtId="0" fontId="8" fillId="0" borderId="30" xfId="5" applyAlignment="1">
      <alignment horizontal="left" wrapText="1"/>
    </xf>
    <xf numFmtId="170" fontId="2" fillId="0" borderId="24" xfId="0" applyNumberFormat="1" applyFont="1" applyBorder="1" applyAlignment="1" applyProtection="1">
      <alignment horizontal="left" vertical="top" wrapText="1"/>
      <protection locked="0"/>
    </xf>
    <xf numFmtId="170" fontId="2" fillId="0" borderId="25" xfId="0" applyNumberFormat="1" applyFont="1" applyBorder="1" applyAlignment="1" applyProtection="1">
      <alignment horizontal="left" vertical="top" wrapText="1"/>
      <protection locked="0"/>
    </xf>
    <xf numFmtId="170" fontId="2" fillId="0" borderId="26" xfId="0" applyNumberFormat="1" applyFont="1" applyBorder="1" applyAlignment="1" applyProtection="1">
      <alignment horizontal="left" vertical="top" wrapText="1"/>
      <protection locked="0"/>
    </xf>
    <xf numFmtId="0" fontId="15" fillId="0" borderId="0" xfId="0" applyFont="1" applyAlignment="1">
      <alignment horizontal="center" textRotation="90"/>
    </xf>
    <xf numFmtId="0" fontId="21" fillId="0" borderId="0" xfId="6" applyFont="1" applyBorder="1" applyAlignment="1">
      <alignment horizontal="left" vertical="top" wrapText="1"/>
    </xf>
    <xf numFmtId="0" fontId="0" fillId="0" borderId="0" xfId="0" applyAlignment="1">
      <alignment horizontal="left" vertical="top" wrapText="1"/>
    </xf>
    <xf numFmtId="0" fontId="8" fillId="0" borderId="20" xfId="5" applyFont="1" applyBorder="1" applyAlignment="1">
      <alignment horizontal="left" wrapText="1"/>
    </xf>
    <xf numFmtId="0" fontId="8" fillId="0" borderId="12" xfId="5" applyFont="1" applyBorder="1" applyAlignment="1">
      <alignment horizontal="left" wrapText="1"/>
    </xf>
    <xf numFmtId="0" fontId="22" fillId="0" borderId="30" xfId="6" applyFont="1" applyAlignment="1">
      <alignment wrapText="1"/>
    </xf>
    <xf numFmtId="0" fontId="10" fillId="0" borderId="31" xfId="4" applyBorder="1" applyAlignment="1" applyProtection="1">
      <alignment wrapText="1"/>
      <protection locked="0"/>
    </xf>
    <xf numFmtId="0" fontId="10" fillId="0" borderId="31" xfId="4" applyBorder="1" applyAlignment="1" applyProtection="1">
      <alignment horizontal="left" vertical="top" wrapText="1"/>
      <protection locked="0"/>
    </xf>
    <xf numFmtId="0" fontId="19" fillId="0" borderId="31" xfId="5" applyFont="1" applyBorder="1" applyAlignment="1">
      <alignment horizontal="left" vertical="top" wrapText="1"/>
    </xf>
    <xf numFmtId="0" fontId="10" fillId="0" borderId="0" xfId="4" applyAlignment="1" applyProtection="1">
      <alignment horizontal="left" vertical="top" wrapText="1"/>
      <protection locked="0"/>
    </xf>
    <xf numFmtId="49" fontId="10" fillId="0" borderId="31" xfId="4" applyNumberFormat="1" applyBorder="1" applyAlignment="1" applyProtection="1">
      <alignment horizontal="left" vertical="top" wrapText="1"/>
      <protection locked="0"/>
    </xf>
    <xf numFmtId="0" fontId="8" fillId="0" borderId="0" xfId="6" applyFont="1" applyBorder="1" applyAlignment="1">
      <alignment vertical="top" wrapText="1"/>
    </xf>
    <xf numFmtId="0" fontId="8" fillId="0" borderId="0" xfId="6" applyBorder="1" applyAlignment="1">
      <alignment vertical="top" wrapText="1"/>
    </xf>
    <xf numFmtId="0" fontId="8" fillId="0" borderId="30" xfId="6" applyFont="1" applyBorder="1" applyAlignment="1">
      <alignment wrapText="1"/>
    </xf>
    <xf numFmtId="0" fontId="8" fillId="0" borderId="30" xfId="6" applyBorder="1" applyAlignment="1">
      <alignment wrapText="1"/>
    </xf>
    <xf numFmtId="0" fontId="30" fillId="0" borderId="30" xfId="6" applyFont="1" applyAlignment="1">
      <alignment horizontal="right" wrapText="1"/>
    </xf>
  </cellXfs>
  <cellStyles count="12">
    <cellStyle name="$/m²" xfId="1" xr:uid="{E0A90994-5B01-4CE7-A72E-B446BBD9B3F3}"/>
    <cellStyle name="CaseSomme" xfId="2" xr:uid="{6AEB74BB-9D97-471B-8987-539D10661C6C}"/>
    <cellStyle name="Explication" xfId="3" xr:uid="{2B7880D0-0801-4BEC-B56C-3EEB3559DE81}"/>
    <cellStyle name="Lien hypertexte" xfId="4" builtinId="8" customBuiltin="1"/>
    <cellStyle name="Ligne courte" xfId="5" xr:uid="{8C608F61-F33B-4285-8DC1-E9910A5DBFD2}"/>
    <cellStyle name="Ligne régulière" xfId="6" xr:uid="{4D1FA127-A8E7-4B9A-92B3-A0EEB8C5BAB6}"/>
    <cellStyle name="m²" xfId="7" xr:uid="{BDCECB24-C58F-4EC1-B640-071567F3A3A7}"/>
    <cellStyle name="Milliers" xfId="8" builtinId="3"/>
    <cellStyle name="Monétaire" xfId="9" builtinId="4"/>
    <cellStyle name="NoCase" xfId="10" xr:uid="{5D94EE18-EB71-4369-B60C-521C7417F1AF}"/>
    <cellStyle name="Normal" xfId="0" builtinId="0" customBuiltin="1"/>
    <cellStyle name="Pourcentage" xfId="11" builtinId="5"/>
  </cellStyles>
  <dxfs count="0"/>
  <tableStyles count="0" defaultTableStyle="TableStyleMedium2" defaultPivotStyle="PivotStyleLight16"/>
  <colors>
    <mruColors>
      <color rgb="FF006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ARTM">
  <a:themeElements>
    <a:clrScheme name="ARTM">
      <a:dk1>
        <a:srgbClr val="65676A"/>
      </a:dk1>
      <a:lt1>
        <a:sysClr val="window" lastClr="FFFFFF"/>
      </a:lt1>
      <a:dk2>
        <a:srgbClr val="00B1AC"/>
      </a:dk2>
      <a:lt2>
        <a:srgbClr val="FFFFFF"/>
      </a:lt2>
      <a:accent1>
        <a:srgbClr val="00B1AC"/>
      </a:accent1>
      <a:accent2>
        <a:srgbClr val="71A950"/>
      </a:accent2>
      <a:accent3>
        <a:srgbClr val="008E84"/>
      </a:accent3>
      <a:accent4>
        <a:srgbClr val="1CBEC7"/>
      </a:accent4>
      <a:accent5>
        <a:srgbClr val="63C2AD"/>
      </a:accent5>
      <a:accent6>
        <a:srgbClr val="A4A4A4"/>
      </a:accent6>
      <a:hlink>
        <a:srgbClr val="71A950"/>
      </a:hlink>
      <a:folHlink>
        <a:srgbClr val="A4A4A4"/>
      </a:folHlink>
    </a:clrScheme>
    <a:fontScheme name="ARTM">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mtess.gouv.qc.ca/sacais/soutien-financier/action-communautaire/portrait-du-soutien-financier.asp" TargetMode="External"/><Relationship Id="rId7" Type="http://schemas.openxmlformats.org/officeDocument/2006/relationships/vmlDrawing" Target="../drawings/vmlDrawing2.vml"/><Relationship Id="rId2" Type="http://schemas.openxmlformats.org/officeDocument/2006/relationships/hyperlink" Target="http://www.habitation.gouv.qc.ca/english.html" TargetMode="External"/><Relationship Id="rId1" Type="http://schemas.openxmlformats.org/officeDocument/2006/relationships/hyperlink" Target="http://www.legisquebec.gouv.qc.ca/en/showdoc/cs/S-4.1.1?langCont=en"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egisquebec.gouv.qc.ca/en/ShowDoc/cs/A-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BF7BB-01E6-47EB-BF2E-510B7F7451DD}">
  <sheetPr codeName="Feuil1"/>
  <dimension ref="A1:P146"/>
  <sheetViews>
    <sheetView tabSelected="1" view="pageLayout" zoomScale="115" zoomScaleNormal="100" zoomScaleSheetLayoutView="115" zoomScalePageLayoutView="115" workbookViewId="0">
      <selection activeCell="B11" sqref="B11:H11"/>
    </sheetView>
  </sheetViews>
  <sheetFormatPr baseColWidth="10" defaultColWidth="0" defaultRowHeight="12.75" zeroHeight="1" x14ac:dyDescent="0.2"/>
  <cols>
    <col min="1" max="1" width="4.42578125" style="4" customWidth="1"/>
    <col min="2" max="2" width="53.42578125" style="1" customWidth="1"/>
    <col min="3" max="3" width="3" style="7" customWidth="1"/>
    <col min="4" max="4" width="3.7109375" style="1" customWidth="1"/>
    <col min="5" max="5" width="16.85546875" style="1" customWidth="1"/>
    <col min="6" max="6" width="3" style="7" customWidth="1"/>
    <col min="7" max="7" width="3.7109375" style="16" customWidth="1"/>
    <col min="8" max="8" width="16.85546875" style="35" customWidth="1"/>
    <col min="9" max="9" width="1.42578125" style="16" customWidth="1"/>
    <col min="10" max="10" width="3.5703125" style="17" bestFit="1" customWidth="1"/>
    <col min="11" max="16384" width="11.42578125" style="16" hidden="1"/>
  </cols>
  <sheetData>
    <row r="1" spans="1:10" ht="44.25" customHeight="1" x14ac:dyDescent="0.2">
      <c r="A1" s="116" t="s">
        <v>121</v>
      </c>
      <c r="B1" s="117"/>
      <c r="C1" s="117"/>
      <c r="D1" s="117"/>
      <c r="E1" s="117"/>
      <c r="F1" s="117"/>
      <c r="G1" s="117"/>
      <c r="H1" s="117"/>
    </row>
    <row r="2" spans="1:10" s="79" customFormat="1" ht="40.5" customHeight="1" x14ac:dyDescent="0.2">
      <c r="A2" s="130" t="s">
        <v>120</v>
      </c>
      <c r="B2" s="131"/>
      <c r="C2" s="131"/>
      <c r="D2" s="131"/>
      <c r="E2" s="131"/>
      <c r="F2" s="131"/>
      <c r="G2" s="131"/>
      <c r="H2" s="131"/>
      <c r="J2" s="80"/>
    </row>
    <row r="3" spans="1:10" ht="12.75" customHeight="1" thickBot="1" x14ac:dyDescent="0.25">
      <c r="H3" s="18"/>
    </row>
    <row r="4" spans="1:10" ht="18.75" customHeight="1" thickBot="1" x14ac:dyDescent="0.45">
      <c r="A4" s="86" t="s">
        <v>2</v>
      </c>
      <c r="B4" s="99" t="s">
        <v>122</v>
      </c>
      <c r="C4" s="99"/>
      <c r="D4" s="99"/>
      <c r="E4" s="99"/>
      <c r="F4" s="99"/>
      <c r="G4" s="99"/>
      <c r="H4" s="99"/>
      <c r="I4" s="99"/>
      <c r="J4" s="99"/>
    </row>
    <row r="5" spans="1:10" ht="5.25" customHeight="1" x14ac:dyDescent="0.2">
      <c r="A5" s="16"/>
      <c r="B5" s="16"/>
      <c r="C5" s="16"/>
      <c r="D5" s="16"/>
      <c r="E5" s="16"/>
      <c r="F5" s="16"/>
      <c r="H5" s="16"/>
    </row>
    <row r="6" spans="1:10" ht="22.35" customHeight="1" x14ac:dyDescent="0.2">
      <c r="A6" s="100" t="s">
        <v>115</v>
      </c>
      <c r="B6" s="100"/>
      <c r="C6" s="100"/>
      <c r="D6" s="100"/>
      <c r="E6" s="100"/>
      <c r="F6" s="100"/>
      <c r="G6" s="100"/>
      <c r="H6" s="101"/>
    </row>
    <row r="7" spans="1:10" ht="11.85" customHeight="1" x14ac:dyDescent="0.2">
      <c r="A7" s="82">
        <v>1</v>
      </c>
      <c r="B7" s="102"/>
      <c r="C7" s="102"/>
      <c r="D7" s="102"/>
      <c r="E7" s="102"/>
      <c r="F7" s="102"/>
      <c r="G7" s="102"/>
      <c r="H7" s="102"/>
    </row>
    <row r="8" spans="1:10" ht="12" customHeight="1" x14ac:dyDescent="0.2">
      <c r="A8" s="93" t="s">
        <v>54</v>
      </c>
      <c r="B8" s="94"/>
      <c r="C8" s="10"/>
      <c r="D8" s="11">
        <v>2</v>
      </c>
      <c r="E8" s="132">
        <v>0</v>
      </c>
      <c r="F8" s="133"/>
      <c r="G8" s="133"/>
      <c r="H8" s="134"/>
    </row>
    <row r="9" spans="1:10" ht="12.75" customHeight="1" x14ac:dyDescent="0.2">
      <c r="A9" s="95" t="s">
        <v>60</v>
      </c>
      <c r="B9" s="96"/>
      <c r="C9" s="15"/>
      <c r="D9" s="11">
        <f>D8+1</f>
        <v>3</v>
      </c>
      <c r="E9" s="137"/>
      <c r="F9" s="138"/>
      <c r="G9" s="138"/>
      <c r="H9" s="139"/>
    </row>
    <row r="10" spans="1:10" ht="12.75" customHeight="1" x14ac:dyDescent="0.2">
      <c r="A10" s="100" t="s">
        <v>55</v>
      </c>
      <c r="B10" s="100"/>
      <c r="C10" s="100"/>
      <c r="D10" s="100"/>
      <c r="E10" s="100"/>
      <c r="F10" s="100"/>
      <c r="G10" s="100"/>
      <c r="H10" s="101"/>
    </row>
    <row r="11" spans="1:10" customFormat="1" ht="12.75" customHeight="1" x14ac:dyDescent="0.2">
      <c r="A11" s="11">
        <f>D9+1</f>
        <v>4</v>
      </c>
      <c r="B11" s="102"/>
      <c r="C11" s="102"/>
      <c r="D11" s="102"/>
      <c r="E11" s="102"/>
      <c r="F11" s="102"/>
      <c r="G11" s="102"/>
      <c r="H11" s="102"/>
    </row>
    <row r="12" spans="1:10" ht="24.75" customHeight="1" x14ac:dyDescent="0.2">
      <c r="A12" s="97" t="s">
        <v>107</v>
      </c>
      <c r="B12" s="98"/>
      <c r="C12" s="98"/>
      <c r="D12" s="98"/>
      <c r="E12" s="98"/>
      <c r="F12" s="12"/>
      <c r="G12" s="54">
        <f>A11+1</f>
        <v>5</v>
      </c>
      <c r="H12" s="83"/>
    </row>
    <row r="13" spans="1:10" ht="12.75" customHeight="1" x14ac:dyDescent="0.2">
      <c r="B13" s="4"/>
      <c r="C13" s="4"/>
      <c r="D13" s="4"/>
      <c r="E13" s="4"/>
      <c r="F13" s="4"/>
      <c r="H13" s="18"/>
    </row>
    <row r="14" spans="1:10" ht="18.75" x14ac:dyDescent="0.4">
      <c r="A14" s="85" t="s">
        <v>3</v>
      </c>
      <c r="B14" s="99" t="s">
        <v>123</v>
      </c>
      <c r="C14" s="99"/>
      <c r="D14" s="99"/>
      <c r="E14" s="99"/>
      <c r="F14" s="19"/>
      <c r="H14" s="18"/>
    </row>
    <row r="15" spans="1:10" ht="5.25" customHeight="1" x14ac:dyDescent="0.2">
      <c r="A15" s="16"/>
      <c r="B15" s="16"/>
      <c r="C15" s="16"/>
      <c r="D15" s="16"/>
      <c r="E15" s="16"/>
      <c r="F15" s="16"/>
      <c r="H15" s="16"/>
    </row>
    <row r="16" spans="1:10" ht="24.75" customHeight="1" x14ac:dyDescent="0.2">
      <c r="A16" s="97" t="s">
        <v>116</v>
      </c>
      <c r="B16" s="98"/>
      <c r="C16" s="98"/>
      <c r="D16" s="98"/>
      <c r="E16" s="98"/>
      <c r="H16" s="20"/>
    </row>
    <row r="17" spans="1:10" ht="12" x14ac:dyDescent="0.2">
      <c r="A17"/>
      <c r="B17"/>
      <c r="C17"/>
      <c r="D17"/>
      <c r="E17"/>
      <c r="F17"/>
      <c r="G17"/>
      <c r="H17"/>
      <c r="I17"/>
      <c r="J17"/>
    </row>
    <row r="18" spans="1:10" ht="12" x14ac:dyDescent="0.2">
      <c r="A18" s="93" t="s">
        <v>43</v>
      </c>
      <c r="B18" s="94"/>
      <c r="D18" s="11">
        <f>G12+1</f>
        <v>6</v>
      </c>
      <c r="E18" s="21">
        <v>0</v>
      </c>
      <c r="H18" s="18"/>
    </row>
    <row r="19" spans="1:10" ht="40.5" customHeight="1" x14ac:dyDescent="0.2">
      <c r="A19" s="93" t="s">
        <v>112</v>
      </c>
      <c r="B19" s="94"/>
      <c r="C19" s="10" t="s">
        <v>6</v>
      </c>
      <c r="D19" s="11">
        <f>D18+1</f>
        <v>7</v>
      </c>
      <c r="E19" s="21">
        <v>0</v>
      </c>
      <c r="H19" s="18"/>
    </row>
    <row r="20" spans="1:10" ht="12" x14ac:dyDescent="0.2">
      <c r="A20" s="93" t="s">
        <v>44</v>
      </c>
      <c r="B20" s="94"/>
      <c r="C20" s="10" t="s">
        <v>6</v>
      </c>
      <c r="D20" s="11">
        <f>D19+1</f>
        <v>8</v>
      </c>
      <c r="E20" s="21">
        <v>0</v>
      </c>
      <c r="H20" s="18"/>
    </row>
    <row r="21" spans="1:10" ht="143.25" customHeight="1" thickBot="1" x14ac:dyDescent="0.25">
      <c r="A21" s="93" t="s">
        <v>118</v>
      </c>
      <c r="B21" s="94"/>
      <c r="C21" s="10" t="s">
        <v>6</v>
      </c>
      <c r="D21" s="11">
        <f>D20+1</f>
        <v>9</v>
      </c>
      <c r="E21" s="21">
        <v>0</v>
      </c>
      <c r="H21" s="18"/>
      <c r="J21" s="140" t="str">
        <f ca="1">"Application : "&amp;NoDemande</f>
        <v>Application : 0000-00-0000-0-000-20250526-0954</v>
      </c>
    </row>
    <row r="22" spans="1:10" ht="12" x14ac:dyDescent="0.2">
      <c r="A22" s="93" t="s">
        <v>56</v>
      </c>
      <c r="B22" s="94"/>
      <c r="C22" s="10" t="s">
        <v>15</v>
      </c>
      <c r="D22" s="11">
        <f>D21+1</f>
        <v>10</v>
      </c>
      <c r="E22" s="62">
        <f>SUM(E18:E21)</f>
        <v>0</v>
      </c>
      <c r="F22" s="22" t="s">
        <v>16</v>
      </c>
      <c r="G22" s="11">
        <f>D22</f>
        <v>10</v>
      </c>
      <c r="H22" s="63">
        <f>E22</f>
        <v>0</v>
      </c>
      <c r="J22" s="140"/>
    </row>
    <row r="23" spans="1:10" ht="14.25" customHeight="1" x14ac:dyDescent="0.2">
      <c r="A23" s="141" t="s">
        <v>106</v>
      </c>
      <c r="B23" s="141"/>
      <c r="C23" s="141"/>
      <c r="D23" s="141"/>
      <c r="E23" s="141"/>
      <c r="F23" s="141"/>
      <c r="G23" s="141"/>
      <c r="H23" s="141"/>
      <c r="J23" s="140"/>
    </row>
    <row r="24" spans="1:10" ht="12.75" customHeight="1" thickBot="1" x14ac:dyDescent="0.25">
      <c r="A24"/>
      <c r="B24"/>
      <c r="C24"/>
      <c r="D24"/>
      <c r="E24"/>
      <c r="F24"/>
      <c r="G24"/>
      <c r="H24"/>
      <c r="J24" s="140"/>
    </row>
    <row r="25" spans="1:10" ht="18.75" customHeight="1" thickBot="1" x14ac:dyDescent="0.45">
      <c r="A25" s="86" t="s">
        <v>12</v>
      </c>
      <c r="B25" s="99" t="s">
        <v>124</v>
      </c>
      <c r="C25" s="99"/>
      <c r="D25" s="99"/>
      <c r="E25" s="99"/>
      <c r="F25" s="99"/>
      <c r="G25" s="99"/>
      <c r="H25" s="99"/>
      <c r="J25" s="140"/>
    </row>
    <row r="26" spans="1:10" ht="5.25" customHeight="1" x14ac:dyDescent="0.2">
      <c r="A26" s="16"/>
      <c r="B26" s="16"/>
      <c r="C26" s="16"/>
      <c r="D26" s="16"/>
      <c r="E26" s="16"/>
      <c r="F26" s="16"/>
      <c r="H26" s="16"/>
      <c r="J26" s="140"/>
    </row>
    <row r="27" spans="1:10" ht="24.75" customHeight="1" x14ac:dyDescent="0.2">
      <c r="A27" s="135" t="s">
        <v>57</v>
      </c>
      <c r="B27" s="136"/>
      <c r="C27" s="10"/>
      <c r="D27" s="11">
        <f>G22+1</f>
        <v>11</v>
      </c>
      <c r="E27" s="103"/>
      <c r="F27" s="104"/>
      <c r="G27" s="104"/>
      <c r="H27" s="105"/>
      <c r="J27" s="140"/>
    </row>
    <row r="28" spans="1:10" ht="12.75" customHeight="1" x14ac:dyDescent="0.2">
      <c r="A28" s="106" t="s">
        <v>105</v>
      </c>
      <c r="B28" s="107"/>
      <c r="C28" s="107"/>
      <c r="D28" s="107"/>
      <c r="E28" s="107"/>
      <c r="F28" s="107"/>
      <c r="G28" s="107"/>
      <c r="H28" s="107"/>
      <c r="J28" s="140"/>
    </row>
    <row r="29" spans="1:10" ht="12.75" customHeight="1" x14ac:dyDescent="0.2">
      <c r="A29" s="95" t="s">
        <v>33</v>
      </c>
      <c r="B29" s="96"/>
      <c r="C29" s="10"/>
      <c r="D29" s="11">
        <f>D27+1</f>
        <v>12</v>
      </c>
      <c r="E29" s="23"/>
      <c r="H29" s="18"/>
      <c r="J29" s="140"/>
    </row>
    <row r="30" spans="1:10" ht="12.75" customHeight="1" x14ac:dyDescent="0.2">
      <c r="A30" s="95" t="s">
        <v>32</v>
      </c>
      <c r="B30" s="96"/>
      <c r="C30" s="10"/>
      <c r="D30" s="11">
        <f>D29+1</f>
        <v>13</v>
      </c>
      <c r="E30" s="103"/>
      <c r="F30" s="104"/>
      <c r="G30" s="104"/>
      <c r="H30" s="105"/>
      <c r="J30" s="140"/>
    </row>
    <row r="31" spans="1:10" ht="12.75" customHeight="1" x14ac:dyDescent="0.2">
      <c r="A31" s="95" t="s">
        <v>108</v>
      </c>
      <c r="B31" s="96"/>
      <c r="C31" s="10"/>
      <c r="D31" s="11">
        <f>D30+1</f>
        <v>14</v>
      </c>
      <c r="E31" s="103"/>
      <c r="F31" s="104"/>
      <c r="G31" s="104"/>
      <c r="H31" s="105"/>
      <c r="J31" s="140"/>
    </row>
    <row r="32" spans="1:10" ht="12" x14ac:dyDescent="0.2">
      <c r="A32" s="95" t="s">
        <v>34</v>
      </c>
      <c r="B32" s="96"/>
      <c r="C32" s="10"/>
      <c r="D32" s="11">
        <f>D31+1</f>
        <v>15</v>
      </c>
      <c r="E32" s="24"/>
      <c r="G32" s="11">
        <f>D32+1</f>
        <v>16</v>
      </c>
      <c r="H32" s="24"/>
      <c r="J32" s="140"/>
    </row>
    <row r="33" spans="1:10" ht="12.75" customHeight="1" x14ac:dyDescent="0.2">
      <c r="A33" s="95" t="s">
        <v>35</v>
      </c>
      <c r="B33" s="96"/>
      <c r="C33" s="10"/>
      <c r="D33" s="11">
        <f>G32+1</f>
        <v>17</v>
      </c>
      <c r="E33" s="24"/>
      <c r="H33" s="18"/>
      <c r="J33" s="140"/>
    </row>
    <row r="34" spans="1:10" ht="6.75" customHeight="1" x14ac:dyDescent="0.2">
      <c r="A34" s="16"/>
      <c r="B34" s="16"/>
      <c r="C34" s="16"/>
      <c r="D34" s="16"/>
      <c r="E34" s="16"/>
      <c r="F34" s="16"/>
      <c r="H34" s="16"/>
    </row>
    <row r="35" spans="1:10" ht="24.75" customHeight="1" x14ac:dyDescent="0.2">
      <c r="A35" s="135" t="s">
        <v>58</v>
      </c>
      <c r="B35" s="136"/>
      <c r="C35" s="10"/>
      <c r="D35" s="11">
        <f>D33+1</f>
        <v>18</v>
      </c>
      <c r="E35" s="103"/>
      <c r="F35" s="104"/>
      <c r="G35" s="104"/>
      <c r="H35" s="105"/>
    </row>
    <row r="36" spans="1:10" ht="12.75" customHeight="1" x14ac:dyDescent="0.2">
      <c r="A36" s="106" t="s">
        <v>59</v>
      </c>
      <c r="B36" s="107"/>
      <c r="C36" s="107"/>
      <c r="D36" s="107"/>
      <c r="E36" s="107"/>
      <c r="F36" s="107"/>
      <c r="G36" s="107"/>
      <c r="H36" s="107"/>
    </row>
    <row r="37" spans="1:10" ht="12.75" customHeight="1" x14ac:dyDescent="0.2">
      <c r="A37" s="95" t="s">
        <v>33</v>
      </c>
      <c r="B37" s="96"/>
      <c r="C37" s="10"/>
      <c r="D37" s="11">
        <f>D35+1</f>
        <v>19</v>
      </c>
      <c r="E37" s="23"/>
      <c r="H37" s="18"/>
    </row>
    <row r="38" spans="1:10" ht="12.75" customHeight="1" x14ac:dyDescent="0.2">
      <c r="A38" s="95" t="s">
        <v>32</v>
      </c>
      <c r="B38" s="96"/>
      <c r="C38" s="10"/>
      <c r="D38" s="11">
        <f>D37+1</f>
        <v>20</v>
      </c>
      <c r="E38" s="103"/>
      <c r="F38" s="104"/>
      <c r="G38" s="104"/>
      <c r="H38" s="105"/>
    </row>
    <row r="39" spans="1:10" ht="12.75" customHeight="1" x14ac:dyDescent="0.2">
      <c r="A39" s="95" t="s">
        <v>60</v>
      </c>
      <c r="B39" s="96"/>
      <c r="C39" s="10"/>
      <c r="D39" s="11">
        <f>D38+1</f>
        <v>21</v>
      </c>
      <c r="E39" s="103"/>
      <c r="F39" s="104"/>
      <c r="G39" s="104"/>
      <c r="H39" s="105"/>
    </row>
    <row r="40" spans="1:10" ht="12.75" customHeight="1" x14ac:dyDescent="0.2">
      <c r="A40" s="95" t="s">
        <v>34</v>
      </c>
      <c r="B40" s="96"/>
      <c r="C40" s="10"/>
      <c r="D40" s="11">
        <f>D39+1</f>
        <v>22</v>
      </c>
      <c r="E40" s="24"/>
      <c r="G40" s="11">
        <f>D40+1</f>
        <v>23</v>
      </c>
      <c r="H40" s="24"/>
    </row>
    <row r="41" spans="1:10" ht="12.75" customHeight="1" x14ac:dyDescent="0.2">
      <c r="A41" s="95" t="s">
        <v>35</v>
      </c>
      <c r="B41" s="96"/>
      <c r="C41" s="10"/>
      <c r="D41" s="11">
        <f>G40+1</f>
        <v>24</v>
      </c>
      <c r="E41" s="24"/>
      <c r="H41" s="18"/>
    </row>
    <row r="42" spans="1:10" ht="12" x14ac:dyDescent="0.2">
      <c r="A42" s="16"/>
      <c r="B42" s="16"/>
      <c r="C42" s="16"/>
      <c r="D42" s="16"/>
      <c r="E42" s="16"/>
      <c r="F42" s="16"/>
      <c r="H42" s="16"/>
    </row>
    <row r="43" spans="1:10" ht="12.75" customHeight="1" x14ac:dyDescent="0.2">
      <c r="A43" s="97" t="s">
        <v>41</v>
      </c>
      <c r="B43" s="98"/>
      <c r="C43" s="98"/>
      <c r="D43" s="98"/>
      <c r="E43" s="98"/>
      <c r="H43" s="16"/>
    </row>
    <row r="44" spans="1:10" ht="12.75" customHeight="1" x14ac:dyDescent="0.2">
      <c r="A44" s="95" t="s">
        <v>61</v>
      </c>
      <c r="B44" s="96"/>
      <c r="C44" s="96"/>
      <c r="D44" s="96"/>
      <c r="E44" s="96"/>
      <c r="F44" s="4"/>
      <c r="G44" s="11">
        <f>D41+1</f>
        <v>25</v>
      </c>
      <c r="H44" s="25"/>
    </row>
    <row r="45" spans="1:10" ht="12.75" customHeight="1" x14ac:dyDescent="0.2">
      <c r="A45" s="95" t="s">
        <v>62</v>
      </c>
      <c r="B45" s="96"/>
      <c r="C45" s="96"/>
      <c r="D45" s="96"/>
      <c r="E45" s="96"/>
      <c r="F45" s="4"/>
      <c r="G45" s="11">
        <f>G44+1</f>
        <v>26</v>
      </c>
      <c r="H45" s="25"/>
      <c r="J45" s="26"/>
    </row>
    <row r="46" spans="1:10" ht="12.75" customHeight="1" x14ac:dyDescent="0.2">
      <c r="A46" s="95" t="s">
        <v>63</v>
      </c>
      <c r="B46" s="96"/>
      <c r="C46" s="96"/>
      <c r="D46" s="96"/>
      <c r="E46" s="96"/>
      <c r="F46" s="4"/>
      <c r="G46" s="11">
        <f>G45+1</f>
        <v>27</v>
      </c>
      <c r="H46" s="25"/>
    </row>
    <row r="47" spans="1:10" ht="12.75" customHeight="1" x14ac:dyDescent="0.2">
      <c r="A47" s="95" t="s">
        <v>64</v>
      </c>
      <c r="B47" s="96"/>
      <c r="C47" s="96"/>
      <c r="D47" s="96"/>
      <c r="E47" s="96"/>
      <c r="F47" s="4"/>
      <c r="G47" s="11">
        <f>G46+1</f>
        <v>28</v>
      </c>
      <c r="H47" s="25"/>
    </row>
    <row r="48" spans="1:10" ht="36.75" customHeight="1" x14ac:dyDescent="0.2">
      <c r="A48" s="95" t="s">
        <v>65</v>
      </c>
      <c r="B48" s="96"/>
      <c r="C48" s="96"/>
      <c r="D48" s="96"/>
      <c r="E48" s="96"/>
      <c r="F48" s="4"/>
      <c r="G48" s="11">
        <f>G47+1</f>
        <v>29</v>
      </c>
      <c r="H48" s="25"/>
    </row>
    <row r="49" spans="1:10" ht="12" x14ac:dyDescent="0.2">
      <c r="A49" s="95" t="s">
        <v>49</v>
      </c>
      <c r="B49" s="96"/>
      <c r="C49" s="96"/>
      <c r="D49" s="96"/>
      <c r="E49" s="96"/>
      <c r="F49" s="4"/>
      <c r="G49" s="11">
        <f>G48+1</f>
        <v>30</v>
      </c>
      <c r="H49" s="25"/>
    </row>
    <row r="50" spans="1:10" ht="7.5" customHeight="1" x14ac:dyDescent="0.2">
      <c r="A50" s="16"/>
      <c r="B50" s="16"/>
      <c r="C50" s="16"/>
      <c r="D50" s="16"/>
      <c r="E50" s="16"/>
      <c r="F50" s="16"/>
      <c r="H50" s="16"/>
    </row>
    <row r="51" spans="1:10" ht="24.75" customHeight="1" x14ac:dyDescent="0.2">
      <c r="A51" s="97" t="s">
        <v>109</v>
      </c>
      <c r="B51" s="97"/>
      <c r="C51" s="97"/>
      <c r="D51" s="97"/>
      <c r="E51" s="97"/>
      <c r="H51" s="16"/>
    </row>
    <row r="52" spans="1:10" ht="37.5" customHeight="1" x14ac:dyDescent="0.2">
      <c r="A52" s="146" t="s">
        <v>50</v>
      </c>
      <c r="B52" s="146"/>
      <c r="C52" s="58"/>
      <c r="D52" s="11">
        <f>G49+1</f>
        <v>31</v>
      </c>
      <c r="E52" s="21">
        <v>0</v>
      </c>
      <c r="F52" s="4"/>
      <c r="H52" s="16"/>
      <c r="J52" s="26"/>
    </row>
    <row r="53" spans="1:10" ht="24.75" customHeight="1" x14ac:dyDescent="0.2">
      <c r="A53" s="147" t="s">
        <v>42</v>
      </c>
      <c r="B53" s="147"/>
      <c r="C53" s="27" t="s">
        <v>6</v>
      </c>
      <c r="D53" s="11">
        <f>D52+1</f>
        <v>32</v>
      </c>
      <c r="E53" s="21">
        <v>0</v>
      </c>
      <c r="F53" s="4"/>
      <c r="H53" s="16"/>
    </row>
    <row r="54" spans="1:10" ht="64.5" customHeight="1" x14ac:dyDescent="0.2">
      <c r="A54" s="150" t="s">
        <v>51</v>
      </c>
      <c r="B54" s="150"/>
      <c r="C54" s="10" t="s">
        <v>6</v>
      </c>
      <c r="D54" s="11">
        <f t="shared" ref="D54:D59" si="0">D53+1</f>
        <v>33</v>
      </c>
      <c r="E54" s="21">
        <v>0</v>
      </c>
      <c r="F54" s="4"/>
      <c r="H54" s="16"/>
      <c r="J54" s="108" t="str">
        <f ca="1">"Application : "&amp;NoDemande</f>
        <v>Application : 0000-00-0000-0-000-20250526-0954</v>
      </c>
    </row>
    <row r="55" spans="1:10" ht="12" x14ac:dyDescent="0.2">
      <c r="A55" s="148" t="s">
        <v>66</v>
      </c>
      <c r="B55" s="148"/>
      <c r="C55" s="10" t="s">
        <v>6</v>
      </c>
      <c r="D55" s="11">
        <f t="shared" si="0"/>
        <v>34</v>
      </c>
      <c r="E55" s="21">
        <v>0</v>
      </c>
      <c r="F55" s="4"/>
      <c r="H55" s="16"/>
      <c r="J55" s="108"/>
    </row>
    <row r="56" spans="1:10" ht="39" customHeight="1" x14ac:dyDescent="0.2">
      <c r="A56" s="149" t="s">
        <v>45</v>
      </c>
      <c r="B56" s="149"/>
      <c r="C56" s="10" t="s">
        <v>6</v>
      </c>
      <c r="D56" s="11">
        <f t="shared" si="0"/>
        <v>35</v>
      </c>
      <c r="E56" s="21">
        <v>0</v>
      </c>
      <c r="F56" s="4"/>
      <c r="H56" s="16"/>
      <c r="J56" s="108"/>
    </row>
    <row r="57" spans="1:10" ht="49.5" customHeight="1" x14ac:dyDescent="0.2">
      <c r="A57" s="114" t="s">
        <v>46</v>
      </c>
      <c r="B57" s="114"/>
      <c r="C57" s="27" t="s">
        <v>6</v>
      </c>
      <c r="D57" s="11">
        <f t="shared" si="0"/>
        <v>36</v>
      </c>
      <c r="E57" s="21">
        <v>0</v>
      </c>
      <c r="F57" s="4"/>
      <c r="H57" s="16"/>
      <c r="J57" s="108"/>
    </row>
    <row r="58" spans="1:10" thickBot="1" x14ac:dyDescent="0.25">
      <c r="A58" s="148" t="s">
        <v>67</v>
      </c>
      <c r="B58" s="148"/>
      <c r="C58" s="27" t="s">
        <v>6</v>
      </c>
      <c r="D58" s="11">
        <f t="shared" si="0"/>
        <v>37</v>
      </c>
      <c r="E58" s="21">
        <v>0</v>
      </c>
      <c r="F58" s="4"/>
      <c r="H58" s="16"/>
      <c r="J58" s="108"/>
    </row>
    <row r="59" spans="1:10" ht="12" x14ac:dyDescent="0.2">
      <c r="A59" s="148" t="s">
        <v>68</v>
      </c>
      <c r="B59" s="148"/>
      <c r="C59" s="27" t="s">
        <v>15</v>
      </c>
      <c r="D59" s="11">
        <f t="shared" si="0"/>
        <v>38</v>
      </c>
      <c r="E59" s="62">
        <f>SUM(E52:E58)</f>
        <v>0</v>
      </c>
      <c r="F59" s="4" t="s">
        <v>16</v>
      </c>
      <c r="G59" s="11">
        <f>D59</f>
        <v>38</v>
      </c>
      <c r="H59" s="63">
        <f>E59</f>
        <v>0</v>
      </c>
      <c r="J59" s="108"/>
    </row>
    <row r="60" spans="1:10" ht="12" x14ac:dyDescent="0.2">
      <c r="A60" s="28"/>
      <c r="B60" s="28"/>
      <c r="C60" s="29"/>
      <c r="D60" s="30"/>
      <c r="E60" s="31"/>
      <c r="F60" s="32"/>
      <c r="G60" s="33"/>
      <c r="H60" s="31"/>
      <c r="J60" s="108"/>
    </row>
    <row r="61" spans="1:10" ht="18.75" x14ac:dyDescent="0.4">
      <c r="A61" s="85" t="s">
        <v>13</v>
      </c>
      <c r="B61" s="99" t="s">
        <v>125</v>
      </c>
      <c r="C61" s="99"/>
      <c r="D61" s="99"/>
      <c r="E61" s="99"/>
      <c r="F61" s="4"/>
      <c r="H61" s="18"/>
      <c r="J61" s="108"/>
    </row>
    <row r="62" spans="1:10" ht="5.25" customHeight="1" x14ac:dyDescent="0.2">
      <c r="A62" s="16"/>
      <c r="B62" s="16"/>
      <c r="C62" s="16"/>
      <c r="D62" s="16"/>
      <c r="E62" s="16"/>
      <c r="F62" s="16"/>
      <c r="H62" s="16"/>
      <c r="J62" s="108"/>
    </row>
    <row r="63" spans="1:10" ht="71.45" customHeight="1" x14ac:dyDescent="0.2">
      <c r="A63" s="151" t="s">
        <v>117</v>
      </c>
      <c r="B63" s="152"/>
      <c r="C63" s="152"/>
      <c r="D63" s="152"/>
      <c r="E63" s="152"/>
      <c r="F63" s="152"/>
      <c r="G63" s="152"/>
      <c r="H63" s="152"/>
      <c r="J63" s="108"/>
    </row>
    <row r="64" spans="1:10" ht="2.4500000000000002" customHeight="1" x14ac:dyDescent="0.2">
      <c r="A64" s="13"/>
      <c r="B64" s="13"/>
      <c r="C64" s="13"/>
      <c r="D64" s="13"/>
      <c r="E64" s="13"/>
      <c r="F64" s="13"/>
      <c r="G64" s="13"/>
      <c r="H64" s="13"/>
      <c r="J64" s="108"/>
    </row>
    <row r="65" spans="1:10" ht="12.75" customHeight="1" x14ac:dyDescent="0.2">
      <c r="A65" s="93" t="s">
        <v>73</v>
      </c>
      <c r="B65" s="94"/>
      <c r="C65" s="4"/>
      <c r="D65" s="11">
        <f>G59+1</f>
        <v>39</v>
      </c>
      <c r="E65" s="34">
        <v>0</v>
      </c>
      <c r="F65" s="4"/>
      <c r="H65" s="16"/>
      <c r="J65" s="108"/>
    </row>
    <row r="66" spans="1:10" ht="24.75" customHeight="1" x14ac:dyDescent="0.2">
      <c r="A66" s="93" t="s">
        <v>119</v>
      </c>
      <c r="B66" s="94"/>
      <c r="C66" s="27" t="s">
        <v>14</v>
      </c>
      <c r="D66" s="11">
        <f>D65+1</f>
        <v>40</v>
      </c>
      <c r="E66" s="34">
        <v>0</v>
      </c>
      <c r="F66" s="4"/>
      <c r="H66" s="16"/>
      <c r="J66" s="108"/>
    </row>
    <row r="67" spans="1:10" ht="24" customHeight="1" x14ac:dyDescent="0.2">
      <c r="A67" s="93" t="s">
        <v>114</v>
      </c>
      <c r="B67" s="94"/>
      <c r="C67" s="27" t="s">
        <v>14</v>
      </c>
      <c r="D67" s="11">
        <f>D66+1</f>
        <v>41</v>
      </c>
      <c r="E67" s="34">
        <v>0</v>
      </c>
      <c r="F67" s="4"/>
      <c r="H67" s="16"/>
      <c r="J67" s="108"/>
    </row>
    <row r="68" spans="1:10" ht="36.75" customHeight="1" thickBot="1" x14ac:dyDescent="0.25">
      <c r="A68" s="93" t="s">
        <v>113</v>
      </c>
      <c r="B68" s="94"/>
      <c r="C68" s="27" t="s">
        <v>14</v>
      </c>
      <c r="D68" s="11">
        <f>D67+1</f>
        <v>42</v>
      </c>
      <c r="E68" s="81"/>
      <c r="F68" s="4"/>
      <c r="H68" s="16"/>
      <c r="J68" s="108"/>
    </row>
    <row r="69" spans="1:10" ht="12" x14ac:dyDescent="0.2">
      <c r="A69" s="93" t="s">
        <v>71</v>
      </c>
      <c r="B69" s="94"/>
      <c r="C69" s="27" t="s">
        <v>15</v>
      </c>
      <c r="D69" s="11">
        <f>D68+1</f>
        <v>43</v>
      </c>
      <c r="E69" s="64">
        <f>E65-E66-E67-E68</f>
        <v>0</v>
      </c>
      <c r="F69" s="4" t="s">
        <v>16</v>
      </c>
      <c r="G69" s="11">
        <f>D69</f>
        <v>43</v>
      </c>
      <c r="H69" s="65">
        <f>E69</f>
        <v>0</v>
      </c>
      <c r="J69" s="108"/>
    </row>
    <row r="70" spans="1:10" ht="5.25" customHeight="1" x14ac:dyDescent="0.2">
      <c r="A70" s="16"/>
      <c r="B70" s="16"/>
      <c r="C70" s="16"/>
      <c r="D70" s="16"/>
      <c r="E70" s="16"/>
      <c r="F70" s="16"/>
      <c r="H70" s="16"/>
    </row>
    <row r="71" spans="1:10" ht="18.75" customHeight="1" x14ac:dyDescent="0.4">
      <c r="A71" s="85" t="s">
        <v>17</v>
      </c>
      <c r="B71" s="99" t="s">
        <v>126</v>
      </c>
      <c r="C71" s="99"/>
      <c r="D71" s="99"/>
      <c r="E71" s="99"/>
      <c r="F71" s="99"/>
      <c r="G71" s="99"/>
      <c r="H71" s="99"/>
    </row>
    <row r="72" spans="1:10" ht="5.25" customHeight="1" x14ac:dyDescent="0.2">
      <c r="A72" s="16"/>
      <c r="B72" s="16"/>
      <c r="C72" s="16"/>
      <c r="D72" s="16"/>
      <c r="E72" s="16"/>
      <c r="F72" s="16"/>
      <c r="H72" s="16"/>
    </row>
    <row r="73" spans="1:10" ht="12.75" customHeight="1" x14ac:dyDescent="0.2">
      <c r="A73" s="97" t="s">
        <v>69</v>
      </c>
      <c r="B73" s="98"/>
      <c r="C73" s="98"/>
      <c r="D73" s="98"/>
      <c r="E73" s="98"/>
      <c r="H73" s="18"/>
    </row>
    <row r="74" spans="1:10" ht="12.75" customHeight="1" x14ac:dyDescent="0.2">
      <c r="A74"/>
      <c r="B74"/>
      <c r="C74"/>
      <c r="D74"/>
      <c r="E74"/>
      <c r="H74" s="18"/>
    </row>
    <row r="75" spans="1:10" ht="26.25" customHeight="1" x14ac:dyDescent="0.2">
      <c r="A75" s="93" t="s">
        <v>72</v>
      </c>
      <c r="B75" s="94"/>
      <c r="C75" s="4"/>
      <c r="D75" s="11">
        <f>G69+1</f>
        <v>44</v>
      </c>
      <c r="E75" s="34">
        <v>0</v>
      </c>
      <c r="H75" s="16"/>
    </row>
    <row r="76" spans="1:10" ht="37.5" customHeight="1" x14ac:dyDescent="0.2">
      <c r="A76" s="93" t="s">
        <v>78</v>
      </c>
      <c r="B76" s="94"/>
      <c r="C76" s="27"/>
      <c r="D76" s="11">
        <f>D75+1</f>
        <v>45</v>
      </c>
      <c r="E76" s="21">
        <v>0</v>
      </c>
      <c r="H76" s="16"/>
    </row>
    <row r="77" spans="1:10" x14ac:dyDescent="0.2"/>
    <row r="78" spans="1:10" x14ac:dyDescent="0.2">
      <c r="A78" s="97" t="s">
        <v>70</v>
      </c>
      <c r="B78" s="98"/>
      <c r="C78" s="98"/>
      <c r="D78" s="98"/>
      <c r="E78" s="98"/>
    </row>
    <row r="79" spans="1:10" customFormat="1" ht="12" x14ac:dyDescent="0.2"/>
    <row r="80" spans="1:10" ht="12" x14ac:dyDescent="0.2">
      <c r="A80" s="93" t="s">
        <v>71</v>
      </c>
      <c r="B80" s="94"/>
      <c r="C80" s="4"/>
      <c r="D80" s="11">
        <f>G69</f>
        <v>43</v>
      </c>
      <c r="E80" s="65">
        <f>H69</f>
        <v>0</v>
      </c>
      <c r="F80" s="4"/>
      <c r="H80" s="16"/>
    </row>
    <row r="81" spans="1:10" ht="24.75" customHeight="1" thickBot="1" x14ac:dyDescent="0.25">
      <c r="A81" s="93" t="s">
        <v>74</v>
      </c>
      <c r="B81" s="94"/>
      <c r="C81" s="27" t="s">
        <v>6</v>
      </c>
      <c r="D81" s="11">
        <f>D75</f>
        <v>44</v>
      </c>
      <c r="E81" s="65">
        <f>E75</f>
        <v>0</v>
      </c>
      <c r="F81" s="4"/>
      <c r="H81" s="16"/>
    </row>
    <row r="82" spans="1:10" ht="12" x14ac:dyDescent="0.2">
      <c r="A82" s="93" t="s">
        <v>75</v>
      </c>
      <c r="B82" s="94"/>
      <c r="C82" s="27" t="s">
        <v>15</v>
      </c>
      <c r="D82" s="11">
        <f>D76+1</f>
        <v>46</v>
      </c>
      <c r="E82" s="64">
        <f>SUM(E80:E81)</f>
        <v>0</v>
      </c>
      <c r="F82" s="4" t="s">
        <v>16</v>
      </c>
      <c r="G82" s="11">
        <f>D82</f>
        <v>46</v>
      </c>
      <c r="H82" s="65">
        <f>E82</f>
        <v>0</v>
      </c>
    </row>
    <row r="83" spans="1:10" ht="12" x14ac:dyDescent="0.2">
      <c r="A83" s="93" t="s">
        <v>79</v>
      </c>
      <c r="B83" s="94"/>
      <c r="C83" s="27" t="s">
        <v>14</v>
      </c>
      <c r="D83" s="11">
        <f>D82+1</f>
        <v>47</v>
      </c>
      <c r="E83" s="66">
        <f>SeuilValeur</f>
        <v>935322</v>
      </c>
      <c r="F83" s="4"/>
      <c r="H83" s="16"/>
    </row>
    <row r="84" spans="1:10" ht="36.75" customHeight="1" x14ac:dyDescent="0.2">
      <c r="A84" s="93" t="s">
        <v>110</v>
      </c>
      <c r="B84" s="93"/>
      <c r="C84" s="27" t="s">
        <v>15</v>
      </c>
      <c r="D84" s="11">
        <f>D83+1</f>
        <v>48</v>
      </c>
      <c r="E84" s="65">
        <f>SUM(E80:E81)-E83</f>
        <v>-935322</v>
      </c>
      <c r="F84" s="4"/>
      <c r="H84" s="16"/>
    </row>
    <row r="85" spans="1:10" ht="12" x14ac:dyDescent="0.2">
      <c r="A85" s="16"/>
      <c r="B85" s="16"/>
      <c r="C85" s="4"/>
      <c r="D85" s="16"/>
      <c r="E85" s="16"/>
      <c r="F85" s="4"/>
      <c r="H85" s="16"/>
    </row>
    <row r="86" spans="1:10" x14ac:dyDescent="0.2">
      <c r="A86" s="97" t="s">
        <v>76</v>
      </c>
      <c r="B86" s="98"/>
      <c r="C86" s="98"/>
      <c r="D86" s="98"/>
      <c r="E86" s="98"/>
      <c r="J86" s="108" t="str">
        <f ca="1">"Application : "&amp;NoDemande</f>
        <v>Application : 0000-00-0000-0-000-20250526-0954</v>
      </c>
    </row>
    <row r="87" spans="1:10" ht="12" x14ac:dyDescent="0.2">
      <c r="A87"/>
      <c r="B87"/>
      <c r="C87"/>
      <c r="D87"/>
      <c r="E87"/>
      <c r="F87"/>
      <c r="G87"/>
      <c r="H87"/>
      <c r="I87"/>
      <c r="J87" s="108"/>
    </row>
    <row r="88" spans="1:10" ht="24.75" customHeight="1" x14ac:dyDescent="0.2">
      <c r="A88" s="93" t="s">
        <v>77</v>
      </c>
      <c r="B88" s="94"/>
      <c r="C88" s="4"/>
      <c r="D88" s="11">
        <f>D84+1</f>
        <v>49</v>
      </c>
      <c r="E88" s="67">
        <f>H22-H59</f>
        <v>0</v>
      </c>
      <c r="F88" s="4"/>
      <c r="H88" s="16"/>
      <c r="J88" s="108"/>
    </row>
    <row r="89" spans="1:10" ht="36.75" customHeight="1" thickBot="1" x14ac:dyDescent="0.25">
      <c r="A89" s="93" t="s">
        <v>78</v>
      </c>
      <c r="B89" s="94"/>
      <c r="C89" s="27" t="s">
        <v>6</v>
      </c>
      <c r="D89" s="11">
        <f>D76</f>
        <v>45</v>
      </c>
      <c r="E89" s="68">
        <f>E76</f>
        <v>0</v>
      </c>
      <c r="F89" s="4"/>
      <c r="H89" s="16"/>
      <c r="J89" s="108"/>
    </row>
    <row r="90" spans="1:10" ht="12" x14ac:dyDescent="0.2">
      <c r="A90" s="93" t="s">
        <v>47</v>
      </c>
      <c r="B90" s="94"/>
      <c r="C90" s="27" t="s">
        <v>15</v>
      </c>
      <c r="D90" s="11">
        <f>D88+1</f>
        <v>50</v>
      </c>
      <c r="E90" s="69">
        <f>SUM(E88:E89)</f>
        <v>0</v>
      </c>
      <c r="F90" s="4" t="s">
        <v>16</v>
      </c>
      <c r="G90" s="11">
        <f>D90</f>
        <v>50</v>
      </c>
      <c r="H90" s="68">
        <f>E90</f>
        <v>0</v>
      </c>
      <c r="J90" s="108"/>
    </row>
    <row r="91" spans="1:10" thickBot="1" x14ac:dyDescent="0.25">
      <c r="A91" s="93" t="s">
        <v>80</v>
      </c>
      <c r="B91" s="94"/>
      <c r="C91" s="27" t="s">
        <v>14</v>
      </c>
      <c r="D91" s="11">
        <f>D90+1</f>
        <v>51</v>
      </c>
      <c r="E91" s="70">
        <v>186</v>
      </c>
      <c r="F91" s="4"/>
      <c r="H91" s="16"/>
      <c r="J91" s="108"/>
    </row>
    <row r="92" spans="1:10" ht="25.5" customHeight="1" x14ac:dyDescent="0.2">
      <c r="A92" s="93" t="s">
        <v>81</v>
      </c>
      <c r="B92" s="94"/>
      <c r="C92" s="27" t="s">
        <v>15</v>
      </c>
      <c r="D92" s="11">
        <f>D91+1</f>
        <v>52</v>
      </c>
      <c r="E92" s="71">
        <f>SUM(E88:E89)-E91</f>
        <v>-186</v>
      </c>
      <c r="F92" s="4"/>
      <c r="H92" s="16"/>
      <c r="J92" s="108"/>
    </row>
    <row r="93" spans="1:10" thickBot="1" x14ac:dyDescent="0.25">
      <c r="A93" s="16"/>
      <c r="B93" s="16"/>
      <c r="C93" s="4"/>
      <c r="D93" s="16"/>
      <c r="E93" s="16"/>
      <c r="F93" s="4"/>
      <c r="H93" s="16"/>
      <c r="J93" s="108"/>
    </row>
    <row r="94" spans="1:10" ht="18.75" customHeight="1" thickBot="1" x14ac:dyDescent="0.45">
      <c r="A94" s="86" t="s">
        <v>18</v>
      </c>
      <c r="B94" s="99" t="s">
        <v>127</v>
      </c>
      <c r="C94" s="99"/>
      <c r="D94" s="99"/>
      <c r="E94" s="99"/>
      <c r="F94" s="99"/>
      <c r="G94" s="99"/>
      <c r="H94" s="99"/>
      <c r="J94" s="108"/>
    </row>
    <row r="95" spans="1:10" ht="5.25" customHeight="1" x14ac:dyDescent="0.2">
      <c r="A95" s="16"/>
      <c r="B95" s="16"/>
      <c r="C95" s="16"/>
      <c r="D95" s="16"/>
      <c r="E95" s="16"/>
      <c r="F95" s="16"/>
      <c r="H95" s="16"/>
      <c r="J95" s="108"/>
    </row>
    <row r="96" spans="1:10" ht="12" x14ac:dyDescent="0.2">
      <c r="A96" s="97" t="s">
        <v>82</v>
      </c>
      <c r="B96" s="98"/>
      <c r="C96" s="98"/>
      <c r="D96" s="98"/>
      <c r="E96" s="98"/>
      <c r="F96" s="4"/>
      <c r="G96" s="11">
        <f>D92+1</f>
        <v>53</v>
      </c>
      <c r="H96" s="72" t="str">
        <f>IF(AND(E92&gt;=0,E84&gt;0),"Yes","No")</f>
        <v>No</v>
      </c>
      <c r="J96" s="108"/>
    </row>
    <row r="97" spans="1:10" ht="26.25" customHeight="1" x14ac:dyDescent="0.2">
      <c r="A97" s="145" t="s">
        <v>83</v>
      </c>
      <c r="B97" s="145"/>
      <c r="C97" s="145"/>
      <c r="D97" s="145"/>
      <c r="E97" s="145"/>
      <c r="F97" s="4"/>
      <c r="H97" s="16"/>
      <c r="J97" s="108"/>
    </row>
    <row r="98" spans="1:10" thickBot="1" x14ac:dyDescent="0.25">
      <c r="A98"/>
      <c r="B98"/>
      <c r="C98"/>
      <c r="D98"/>
      <c r="E98"/>
      <c r="F98" s="4"/>
      <c r="H98" s="16"/>
      <c r="J98" s="108"/>
    </row>
    <row r="99" spans="1:10" ht="18.75" customHeight="1" thickBot="1" x14ac:dyDescent="0.45">
      <c r="A99" s="86" t="s">
        <v>19</v>
      </c>
      <c r="B99" s="99" t="s">
        <v>128</v>
      </c>
      <c r="C99" s="99"/>
      <c r="D99" s="99"/>
      <c r="E99" s="99"/>
      <c r="F99" s="99"/>
      <c r="G99" s="99"/>
      <c r="H99" s="99"/>
      <c r="J99" s="108"/>
    </row>
    <row r="100" spans="1:10" ht="5.25" customHeight="1" x14ac:dyDescent="0.2">
      <c r="A100" s="16"/>
      <c r="B100" s="16"/>
      <c r="C100" s="16"/>
      <c r="D100" s="16"/>
      <c r="E100" s="16"/>
      <c r="F100" s="16"/>
      <c r="H100" s="16"/>
      <c r="J100" s="108"/>
    </row>
    <row r="101" spans="1:10" ht="12.75" customHeight="1" x14ac:dyDescent="0.2">
      <c r="A101" s="97" t="s">
        <v>48</v>
      </c>
      <c r="B101" s="98"/>
      <c r="C101" s="98"/>
      <c r="D101" s="98"/>
      <c r="E101" s="98"/>
      <c r="G101" s="11">
        <f>G90</f>
        <v>50</v>
      </c>
      <c r="H101" s="68">
        <f>IF(AND(H96="Yes",E92&gt;=0,E84&gt;0),H90,0)</f>
        <v>0</v>
      </c>
      <c r="J101" s="108"/>
    </row>
    <row r="102" spans="1:10" ht="12.75" customHeight="1" x14ac:dyDescent="0.2">
      <c r="A102" s="16"/>
      <c r="B102" s="16"/>
      <c r="C102" s="16"/>
      <c r="D102" s="16"/>
      <c r="E102" s="16"/>
      <c r="F102" s="16"/>
      <c r="H102" s="16"/>
      <c r="J102" s="108"/>
    </row>
    <row r="103" spans="1:10" x14ac:dyDescent="0.2">
      <c r="A103" s="135" t="s">
        <v>84</v>
      </c>
      <c r="B103" s="136"/>
      <c r="C103" s="4"/>
      <c r="D103" s="11">
        <f>G96+1</f>
        <v>54</v>
      </c>
      <c r="E103" s="73">
        <f>IF(ISNA(VLOOKUP(H12,TabStationTaux,2,FALSE)),Variables!$C$4,VLOOKUP(H12,TabStationTaux,2,FALSE))</f>
        <v>132</v>
      </c>
      <c r="J103" s="108"/>
    </row>
    <row r="104" spans="1:10" ht="13.5" thickBot="1" x14ac:dyDescent="0.25">
      <c r="A104" s="135" t="s">
        <v>85</v>
      </c>
      <c r="B104" s="136"/>
      <c r="C104" s="4" t="s">
        <v>11</v>
      </c>
      <c r="D104" s="11">
        <f>D103+1</f>
        <v>55</v>
      </c>
      <c r="E104" s="74">
        <f>PctApllicable</f>
        <v>1</v>
      </c>
      <c r="F104" s="7" t="s">
        <v>11</v>
      </c>
      <c r="J104" s="108"/>
    </row>
    <row r="105" spans="1:10" thickBot="1" x14ac:dyDescent="0.25">
      <c r="A105" s="135" t="s">
        <v>86</v>
      </c>
      <c r="B105" s="136"/>
      <c r="C105" s="27" t="s">
        <v>15</v>
      </c>
      <c r="D105" s="11">
        <f>D104+1</f>
        <v>56</v>
      </c>
      <c r="E105" s="75">
        <f>IF(ISERROR(E103*E104),"",E103*E104)</f>
        <v>132</v>
      </c>
      <c r="F105" s="4" t="s">
        <v>16</v>
      </c>
      <c r="G105" s="11">
        <f>D105</f>
        <v>56</v>
      </c>
      <c r="H105" s="73">
        <f>E105</f>
        <v>132</v>
      </c>
      <c r="J105" s="108"/>
    </row>
    <row r="106" spans="1:10" ht="21.75" customHeight="1" x14ac:dyDescent="0.2">
      <c r="A106" s="155" t="s">
        <v>87</v>
      </c>
      <c r="B106" s="155"/>
      <c r="C106" s="155"/>
      <c r="D106" s="155"/>
      <c r="E106" s="155"/>
      <c r="F106" s="10" t="s">
        <v>15</v>
      </c>
      <c r="G106" s="11">
        <f>G105+1</f>
        <v>57</v>
      </c>
      <c r="H106" s="76">
        <f>IF(ISERROR(H101*H105),"",H101*H105)</f>
        <v>0</v>
      </c>
      <c r="J106" s="108"/>
    </row>
    <row r="107" spans="1:10" ht="12.75" customHeight="1" thickBot="1" x14ac:dyDescent="0.25">
      <c r="H107" s="18"/>
    </row>
    <row r="108" spans="1:10" ht="19.5" thickBot="1" x14ac:dyDescent="0.45">
      <c r="A108" s="86" t="s">
        <v>20</v>
      </c>
      <c r="B108" s="99" t="s">
        <v>36</v>
      </c>
      <c r="C108" s="99"/>
      <c r="D108" s="99"/>
      <c r="E108" s="99"/>
      <c r="H108" s="18"/>
    </row>
    <row r="109" spans="1:10" ht="5.25" customHeight="1" x14ac:dyDescent="0.2">
      <c r="A109" s="16"/>
      <c r="B109" s="16"/>
      <c r="C109" s="16"/>
      <c r="D109" s="16"/>
      <c r="E109" s="16"/>
      <c r="F109" s="16"/>
      <c r="H109" s="16"/>
    </row>
    <row r="110" spans="1:10" ht="12.75" customHeight="1" x14ac:dyDescent="0.2">
      <c r="A110" s="97" t="s">
        <v>88</v>
      </c>
      <c r="B110" s="98"/>
      <c r="C110" s="98"/>
      <c r="D110" s="98"/>
      <c r="E110" s="98"/>
      <c r="G110" s="11">
        <f>G106+1</f>
        <v>58</v>
      </c>
      <c r="H110" s="37" t="s">
        <v>52</v>
      </c>
    </row>
    <row r="111" spans="1:10" ht="12.75" customHeight="1" x14ac:dyDescent="0.2">
      <c r="A111" s="97" t="s">
        <v>89</v>
      </c>
      <c r="B111" s="98"/>
      <c r="C111" s="98"/>
      <c r="D111" s="98"/>
      <c r="E111" s="98"/>
      <c r="G111" s="11">
        <f>G110+1</f>
        <v>59</v>
      </c>
      <c r="H111" s="37" t="s">
        <v>52</v>
      </c>
    </row>
    <row r="112" spans="1:10" ht="12.75" customHeight="1" x14ac:dyDescent="0.2">
      <c r="A112" s="97" t="s">
        <v>90</v>
      </c>
      <c r="B112" s="98"/>
      <c r="C112" s="98"/>
      <c r="D112" s="98"/>
      <c r="E112" s="98"/>
      <c r="G112" s="11">
        <f>G111+1</f>
        <v>60</v>
      </c>
      <c r="H112" s="37" t="s">
        <v>52</v>
      </c>
    </row>
    <row r="113" spans="1:16" ht="12" x14ac:dyDescent="0.2">
      <c r="A113" s="16"/>
      <c r="B113" s="16"/>
      <c r="C113" s="16"/>
      <c r="D113" s="16"/>
      <c r="E113" s="16"/>
      <c r="F113" s="16"/>
      <c r="H113" s="16"/>
    </row>
    <row r="114" spans="1:16" ht="12.75" customHeight="1" x14ac:dyDescent="0.2">
      <c r="A114" s="93" t="s">
        <v>37</v>
      </c>
      <c r="B114" s="94"/>
      <c r="C114" s="10"/>
      <c r="D114" s="11">
        <f>G112+1</f>
        <v>61</v>
      </c>
      <c r="E114" s="103"/>
      <c r="F114" s="104"/>
      <c r="G114" s="104"/>
      <c r="H114" s="105"/>
    </row>
    <row r="115" spans="1:16" ht="12.75" customHeight="1" x14ac:dyDescent="0.2">
      <c r="A115" s="93" t="s">
        <v>91</v>
      </c>
      <c r="B115" s="94"/>
      <c r="C115" s="4"/>
      <c r="D115" s="11">
        <f>D114+1</f>
        <v>62</v>
      </c>
      <c r="E115" s="34">
        <v>0</v>
      </c>
      <c r="H115" s="18"/>
    </row>
    <row r="116" spans="1:16" ht="24.75" customHeight="1" x14ac:dyDescent="0.2">
      <c r="A116" s="93" t="s">
        <v>93</v>
      </c>
      <c r="B116" s="94"/>
      <c r="C116" s="38"/>
      <c r="D116" s="11">
        <f>D115+1</f>
        <v>63</v>
      </c>
      <c r="E116" s="34">
        <v>0</v>
      </c>
      <c r="F116" s="4" t="s">
        <v>16</v>
      </c>
      <c r="G116" s="11">
        <f>D116</f>
        <v>63</v>
      </c>
      <c r="H116" s="65">
        <f>E116</f>
        <v>0</v>
      </c>
    </row>
    <row r="117" spans="1:16" ht="8.25" customHeight="1" x14ac:dyDescent="0.2">
      <c r="A117" s="16"/>
      <c r="B117" s="16"/>
      <c r="C117" s="16"/>
      <c r="D117" s="16"/>
      <c r="E117" s="16"/>
      <c r="F117" s="16"/>
      <c r="H117" s="16"/>
    </row>
    <row r="118" spans="1:16" x14ac:dyDescent="0.2">
      <c r="A118" s="153" t="s">
        <v>92</v>
      </c>
      <c r="B118" s="154"/>
      <c r="C118" s="154"/>
      <c r="D118" s="154"/>
      <c r="E118" s="154"/>
    </row>
    <row r="119" spans="1:16" ht="60" customHeight="1" x14ac:dyDescent="0.2">
      <c r="A119" s="54">
        <f>G116+1</f>
        <v>64</v>
      </c>
      <c r="B119" s="111"/>
      <c r="C119" s="112"/>
      <c r="D119" s="112"/>
      <c r="E119" s="113"/>
      <c r="H119" s="16"/>
    </row>
    <row r="120" spans="1:16" ht="12.75" customHeight="1" x14ac:dyDescent="0.2">
      <c r="A120" s="109" t="s">
        <v>94</v>
      </c>
      <c r="B120" s="110"/>
      <c r="C120" s="110"/>
      <c r="D120" s="110"/>
      <c r="E120" s="110"/>
      <c r="F120" s="13"/>
      <c r="G120" s="13"/>
      <c r="H120" s="13"/>
    </row>
    <row r="121" spans="1:16" ht="60" customHeight="1" x14ac:dyDescent="0.2">
      <c r="A121" s="54">
        <f>A119+1</f>
        <v>65</v>
      </c>
      <c r="B121" s="111"/>
      <c r="C121" s="112"/>
      <c r="D121" s="112"/>
      <c r="E121" s="113"/>
      <c r="F121" s="39"/>
      <c r="G121" s="40"/>
      <c r="H121" s="41"/>
    </row>
    <row r="122" spans="1:16" ht="12.75" customHeight="1" thickBot="1" x14ac:dyDescent="0.25">
      <c r="A122" s="16"/>
      <c r="B122" s="42"/>
      <c r="C122" s="43"/>
      <c r="D122" s="42"/>
      <c r="E122" s="42"/>
      <c r="F122" s="44"/>
      <c r="G122" s="40"/>
      <c r="H122" s="40"/>
    </row>
    <row r="123" spans="1:16" ht="12.75" customHeight="1" x14ac:dyDescent="0.2">
      <c r="A123" s="124" t="s">
        <v>95</v>
      </c>
      <c r="B123" s="125"/>
      <c r="C123" s="125"/>
      <c r="D123" s="125"/>
      <c r="E123" s="125"/>
      <c r="F123" s="125"/>
      <c r="G123" s="125"/>
      <c r="H123" s="126"/>
    </row>
    <row r="124" spans="1:16" ht="24.75" customHeight="1" x14ac:dyDescent="0.2">
      <c r="A124" s="119" t="s">
        <v>96</v>
      </c>
      <c r="B124" s="120"/>
      <c r="C124" s="120"/>
      <c r="D124" s="120"/>
      <c r="E124" s="120"/>
      <c r="F124" s="46"/>
      <c r="G124" s="9">
        <f>A121+1</f>
        <v>66</v>
      </c>
      <c r="H124" s="77"/>
      <c r="P124" s="36"/>
    </row>
    <row r="125" spans="1:16" ht="24.75" customHeight="1" x14ac:dyDescent="0.2">
      <c r="A125" s="127" t="s">
        <v>111</v>
      </c>
      <c r="B125" s="128"/>
      <c r="C125" s="128"/>
      <c r="D125" s="128"/>
      <c r="E125" s="128"/>
      <c r="F125" s="46"/>
      <c r="G125" s="9">
        <f>G124+1</f>
        <v>67</v>
      </c>
      <c r="H125" s="77"/>
      <c r="P125" s="36"/>
    </row>
    <row r="126" spans="1:16" ht="12.75" customHeight="1" x14ac:dyDescent="0.2">
      <c r="A126" s="127" t="s">
        <v>97</v>
      </c>
      <c r="B126" s="128"/>
      <c r="C126" s="128"/>
      <c r="D126" s="128"/>
      <c r="E126" s="128"/>
      <c r="F126" s="46"/>
      <c r="G126" s="9">
        <f>G125+1</f>
        <v>68</v>
      </c>
      <c r="H126" s="77"/>
      <c r="P126" s="36"/>
    </row>
    <row r="127" spans="1:16" ht="15" thickBot="1" x14ac:dyDescent="0.25">
      <c r="A127" s="91" t="s">
        <v>98</v>
      </c>
      <c r="B127" s="92"/>
      <c r="C127" s="92"/>
      <c r="D127" s="92"/>
      <c r="E127" s="92"/>
      <c r="F127" s="46"/>
      <c r="G127" s="8">
        <f>G126+1</f>
        <v>69</v>
      </c>
      <c r="H127" s="78"/>
      <c r="P127" s="36"/>
    </row>
    <row r="128" spans="1:16" ht="7.5" customHeight="1" x14ac:dyDescent="0.2">
      <c r="A128" s="47"/>
      <c r="B128" s="48"/>
      <c r="C128" s="48"/>
      <c r="D128" s="48"/>
      <c r="E128" s="48"/>
      <c r="F128" s="45"/>
      <c r="G128" s="49"/>
      <c r="H128" s="50"/>
      <c r="P128" s="36"/>
    </row>
    <row r="129" spans="1:16" ht="15" thickBot="1" x14ac:dyDescent="0.25">
      <c r="A129" s="143" t="s">
        <v>99</v>
      </c>
      <c r="B129" s="144"/>
      <c r="C129" s="51"/>
      <c r="D129" s="52">
        <f>G127+1</f>
        <v>70</v>
      </c>
      <c r="E129" s="121" t="str">
        <f ca="1">TEXT((LEFT(E8,14)),"0000-00-0000-0-000")&amp;"-"&amp;TEXT(TODAY(),"AAAAMMJJ")&amp;"-"&amp;TEXT(NOW(),"HHMM")</f>
        <v>0000-00-0000-0-000-20250526-0954</v>
      </c>
      <c r="F129" s="122"/>
      <c r="G129" s="122"/>
      <c r="H129" s="123"/>
      <c r="P129" s="36"/>
    </row>
    <row r="130" spans="1:16" ht="20.85" customHeight="1" x14ac:dyDescent="0.2"/>
    <row r="131" spans="1:16" ht="23.25" customHeight="1" x14ac:dyDescent="0.2">
      <c r="A131" s="129" t="s">
        <v>100</v>
      </c>
      <c r="B131" s="129"/>
      <c r="C131" s="129"/>
      <c r="D131" s="129"/>
      <c r="E131" s="129"/>
      <c r="F131" s="129"/>
      <c r="G131" s="129"/>
      <c r="H131" s="129"/>
    </row>
    <row r="132" spans="1:16" ht="6.75" customHeight="1" x14ac:dyDescent="0.2">
      <c r="A132" s="53"/>
      <c r="B132" s="53"/>
      <c r="C132" s="53"/>
      <c r="D132" s="53"/>
      <c r="E132" s="53"/>
      <c r="F132" s="53"/>
      <c r="G132" s="53"/>
      <c r="H132" s="53"/>
    </row>
    <row r="133" spans="1:16" ht="12.75" customHeight="1" x14ac:dyDescent="0.2">
      <c r="A133" s="115" t="s">
        <v>38</v>
      </c>
      <c r="B133" s="115"/>
      <c r="C133" s="115" t="s">
        <v>40</v>
      </c>
      <c r="D133" s="115"/>
      <c r="E133" s="115"/>
      <c r="F133" s="115"/>
      <c r="G133" s="115"/>
      <c r="H133" s="115"/>
      <c r="J133" s="16"/>
    </row>
    <row r="134" spans="1:16" s="57" customFormat="1" ht="12.75" customHeight="1" x14ac:dyDescent="0.2">
      <c r="A134" s="55" t="s">
        <v>39</v>
      </c>
      <c r="B134" s="56"/>
      <c r="C134" s="56"/>
      <c r="D134" s="56" t="s">
        <v>31</v>
      </c>
      <c r="E134" s="56"/>
      <c r="F134" s="56"/>
      <c r="G134" s="56"/>
      <c r="H134" s="56"/>
    </row>
    <row r="135" spans="1:16" ht="29.25" customHeight="1" x14ac:dyDescent="0.2">
      <c r="A135" s="115" t="s">
        <v>30</v>
      </c>
      <c r="B135" s="115"/>
      <c r="C135" s="14"/>
      <c r="D135" s="41"/>
      <c r="E135" s="41"/>
      <c r="F135" s="41"/>
      <c r="G135" s="41"/>
      <c r="H135" s="41"/>
      <c r="J135" s="16"/>
    </row>
    <row r="136" spans="1:16" ht="12.75" customHeight="1" x14ac:dyDescent="0.2">
      <c r="A136" s="16" t="s">
        <v>103</v>
      </c>
      <c r="B136" s="16"/>
      <c r="C136" s="16"/>
      <c r="D136" s="41"/>
      <c r="E136" s="41"/>
      <c r="F136" s="41"/>
      <c r="G136" s="41"/>
      <c r="H136" s="41"/>
      <c r="J136" s="16"/>
    </row>
    <row r="137" spans="1:16" ht="13.5" customHeight="1" x14ac:dyDescent="0.2">
      <c r="A137" s="118"/>
      <c r="B137" s="118"/>
      <c r="C137" s="118"/>
      <c r="D137" s="118"/>
      <c r="E137" s="118"/>
      <c r="F137" s="118"/>
      <c r="G137" s="118"/>
      <c r="H137" s="118"/>
      <c r="J137" s="16"/>
    </row>
    <row r="138" spans="1:16" ht="15.75" customHeight="1" x14ac:dyDescent="0.2">
      <c r="A138" s="118" t="s">
        <v>101</v>
      </c>
      <c r="B138" s="118"/>
      <c r="C138" s="118"/>
      <c r="D138" s="118"/>
      <c r="E138" s="118"/>
      <c r="F138" s="118"/>
      <c r="G138" s="118"/>
      <c r="H138" s="118"/>
      <c r="J138" s="16"/>
    </row>
    <row r="139" spans="1:16" ht="6.75" customHeight="1" x14ac:dyDescent="0.2">
      <c r="A139" s="53"/>
      <c r="B139" s="53"/>
      <c r="C139" s="53"/>
      <c r="D139" s="53"/>
      <c r="E139" s="53"/>
      <c r="F139" s="53"/>
      <c r="G139" s="53"/>
      <c r="H139" s="53"/>
      <c r="J139" s="16"/>
    </row>
    <row r="140" spans="1:16" ht="12.75" customHeight="1" x14ac:dyDescent="0.2">
      <c r="A140" s="115" t="s">
        <v>38</v>
      </c>
      <c r="B140" s="115"/>
      <c r="C140" s="115" t="s">
        <v>40</v>
      </c>
      <c r="D140" s="115"/>
      <c r="E140" s="115"/>
      <c r="F140" s="115"/>
      <c r="G140" s="115"/>
      <c r="H140" s="115"/>
      <c r="J140" s="16"/>
    </row>
    <row r="141" spans="1:16" ht="12" x14ac:dyDescent="0.2">
      <c r="A141" s="55" t="s">
        <v>39</v>
      </c>
      <c r="B141" s="56"/>
      <c r="C141" s="56"/>
      <c r="D141" s="56" t="s">
        <v>31</v>
      </c>
      <c r="E141" s="56"/>
      <c r="F141" s="56"/>
      <c r="G141" s="56"/>
      <c r="H141" s="56"/>
      <c r="J141" s="16"/>
    </row>
    <row r="142" spans="1:16" ht="29.25" customHeight="1" x14ac:dyDescent="0.2">
      <c r="A142" s="115" t="s">
        <v>30</v>
      </c>
      <c r="B142" s="115"/>
      <c r="C142" s="14"/>
      <c r="D142" s="41"/>
      <c r="E142" s="41"/>
      <c r="F142" s="41"/>
      <c r="G142" s="41"/>
      <c r="H142" s="41"/>
      <c r="J142" s="16"/>
    </row>
    <row r="143" spans="1:16" ht="12.75" customHeight="1" x14ac:dyDescent="0.2">
      <c r="A143" s="16" t="s">
        <v>102</v>
      </c>
      <c r="B143" s="16"/>
      <c r="C143" s="16"/>
      <c r="D143" s="41"/>
      <c r="E143" s="41"/>
      <c r="F143" s="41"/>
      <c r="G143" s="41"/>
      <c r="H143" s="41"/>
    </row>
    <row r="144" spans="1:16" ht="17.100000000000001" customHeight="1" x14ac:dyDescent="0.2">
      <c r="A144" s="118"/>
      <c r="B144" s="118"/>
      <c r="C144" s="118"/>
      <c r="D144" s="118"/>
      <c r="E144" s="118"/>
      <c r="F144" s="118"/>
      <c r="G144" s="118"/>
      <c r="H144" s="118"/>
    </row>
    <row r="145" spans="1:8" ht="57.95" customHeight="1" x14ac:dyDescent="0.2">
      <c r="A145" s="142" t="s">
        <v>104</v>
      </c>
      <c r="B145" s="142"/>
      <c r="C145" s="142"/>
      <c r="D145" s="142"/>
      <c r="E145" s="142"/>
      <c r="F145" s="142"/>
      <c r="G145" s="142"/>
      <c r="H145" s="142"/>
    </row>
    <row r="146" spans="1:8" x14ac:dyDescent="0.2"/>
  </sheetData>
  <sheetProtection algorithmName="SHA-512" hashValue="UXgu/YPT9nPh+EqC6+rOJUjcTInZwX1zaKWFIfya3gMP7m7zGretexhy7u7O99anNLY8RFN5LBUurl1QGlJD/Q==" saltValue="iKlhmxYk9E7PZPSlkuTxaA==" spinCount="100000" sheet="1" selectLockedCells="1"/>
  <mergeCells count="122">
    <mergeCell ref="A103:B103"/>
    <mergeCell ref="A104:B104"/>
    <mergeCell ref="A118:E118"/>
    <mergeCell ref="A106:E106"/>
    <mergeCell ref="A112:E112"/>
    <mergeCell ref="A114:B114"/>
    <mergeCell ref="A115:B115"/>
    <mergeCell ref="A116:B116"/>
    <mergeCell ref="A110:E110"/>
    <mergeCell ref="A111:E111"/>
    <mergeCell ref="A105:B105"/>
    <mergeCell ref="A67:B67"/>
    <mergeCell ref="A68:B68"/>
    <mergeCell ref="A47:E47"/>
    <mergeCell ref="A89:B89"/>
    <mergeCell ref="B61:E61"/>
    <mergeCell ref="A80:B80"/>
    <mergeCell ref="A84:B84"/>
    <mergeCell ref="A76:B76"/>
    <mergeCell ref="A83:B83"/>
    <mergeCell ref="A54:B54"/>
    <mergeCell ref="A88:B88"/>
    <mergeCell ref="A55:B55"/>
    <mergeCell ref="A49:E49"/>
    <mergeCell ref="A51:E51"/>
    <mergeCell ref="A63:H63"/>
    <mergeCell ref="A16:E16"/>
    <mergeCell ref="A20:B20"/>
    <mergeCell ref="A23:H23"/>
    <mergeCell ref="A145:H145"/>
    <mergeCell ref="A144:H144"/>
    <mergeCell ref="A142:B142"/>
    <mergeCell ref="A37:B37"/>
    <mergeCell ref="A129:B129"/>
    <mergeCell ref="E114:H114"/>
    <mergeCell ref="A126:E126"/>
    <mergeCell ref="A27:B27"/>
    <mergeCell ref="A97:E97"/>
    <mergeCell ref="A43:E43"/>
    <mergeCell ref="A46:E46"/>
    <mergeCell ref="A73:E73"/>
    <mergeCell ref="A78:E78"/>
    <mergeCell ref="B71:H71"/>
    <mergeCell ref="A52:B52"/>
    <mergeCell ref="A53:B53"/>
    <mergeCell ref="A45:E45"/>
    <mergeCell ref="A48:E48"/>
    <mergeCell ref="A58:B58"/>
    <mergeCell ref="A59:B59"/>
    <mergeCell ref="A56:B56"/>
    <mergeCell ref="A81:B81"/>
    <mergeCell ref="A91:B91"/>
    <mergeCell ref="A86:E86"/>
    <mergeCell ref="A82:B82"/>
    <mergeCell ref="A2:H2"/>
    <mergeCell ref="A8:B8"/>
    <mergeCell ref="E8:H8"/>
    <mergeCell ref="B25:H25"/>
    <mergeCell ref="E35:H35"/>
    <mergeCell ref="A29:B29"/>
    <mergeCell ref="E30:H30"/>
    <mergeCell ref="B4:J4"/>
    <mergeCell ref="A35:B35"/>
    <mergeCell ref="A32:B32"/>
    <mergeCell ref="A19:B19"/>
    <mergeCell ref="E9:H9"/>
    <mergeCell ref="A22:B22"/>
    <mergeCell ref="A12:E12"/>
    <mergeCell ref="E27:H27"/>
    <mergeCell ref="A9:B9"/>
    <mergeCell ref="J54:J69"/>
    <mergeCell ref="J21:J33"/>
    <mergeCell ref="B14:E14"/>
    <mergeCell ref="A18:B18"/>
    <mergeCell ref="J86:J106"/>
    <mergeCell ref="A120:E120"/>
    <mergeCell ref="B119:E119"/>
    <mergeCell ref="A57:B57"/>
    <mergeCell ref="A140:B140"/>
    <mergeCell ref="C140:H140"/>
    <mergeCell ref="A1:H1"/>
    <mergeCell ref="A65:B65"/>
    <mergeCell ref="A66:B66"/>
    <mergeCell ref="A69:B69"/>
    <mergeCell ref="A44:E44"/>
    <mergeCell ref="A137:H137"/>
    <mergeCell ref="A138:H138"/>
    <mergeCell ref="A124:E124"/>
    <mergeCell ref="C133:H133"/>
    <mergeCell ref="E129:H129"/>
    <mergeCell ref="A135:B135"/>
    <mergeCell ref="B94:H94"/>
    <mergeCell ref="B99:H99"/>
    <mergeCell ref="A123:H123"/>
    <mergeCell ref="A125:E125"/>
    <mergeCell ref="A133:B133"/>
    <mergeCell ref="A131:H131"/>
    <mergeCell ref="B121:E121"/>
    <mergeCell ref="A127:E127"/>
    <mergeCell ref="A75:B75"/>
    <mergeCell ref="A39:B39"/>
    <mergeCell ref="A96:E96"/>
    <mergeCell ref="A101:E101"/>
    <mergeCell ref="B108:E108"/>
    <mergeCell ref="A6:H6"/>
    <mergeCell ref="B7:H7"/>
    <mergeCell ref="A10:H10"/>
    <mergeCell ref="B11:H11"/>
    <mergeCell ref="A41:B41"/>
    <mergeCell ref="A21:B21"/>
    <mergeCell ref="E31:H31"/>
    <mergeCell ref="A30:B30"/>
    <mergeCell ref="A31:B31"/>
    <mergeCell ref="A36:H36"/>
    <mergeCell ref="A40:B40"/>
    <mergeCell ref="A28:H28"/>
    <mergeCell ref="A33:B33"/>
    <mergeCell ref="E38:H38"/>
    <mergeCell ref="A38:B38"/>
    <mergeCell ref="E39:H39"/>
    <mergeCell ref="A90:B90"/>
    <mergeCell ref="A92:B92"/>
  </mergeCells>
  <dataValidations disablePrompts="1" count="7">
    <dataValidation type="list" allowBlank="1" showInputMessage="1" showErrorMessage="1" sqref="H12" xr:uid="{F85639BF-734D-4C5A-9464-EE9C48D491A0}">
      <formula1>ListZones</formula1>
    </dataValidation>
    <dataValidation type="list" allowBlank="1" showInputMessage="1" showErrorMessage="1" sqref="H124:H128 H59:H60" xr:uid="{8AD9E406-69FB-46C0-8761-9B0A8B73B087}">
      <formula1>MenuX</formula1>
    </dataValidation>
    <dataValidation type="date" errorStyle="warning" operator="greaterThan" showInputMessage="1" showErrorMessage="1" error="The date entered must be later than 1900-01-01." sqref="H110:H112" xr:uid="{F01E6BBE-7537-40BC-B10A-F6DE898CCB75}">
      <formula1>1</formula1>
    </dataValidation>
    <dataValidation type="textLength" errorStyle="warning" operator="equal" allowBlank="1" showInputMessage="1" showErrorMessage="1" error="The unit of assessment must by 18 caracters long without hyphens (-)." sqref="E8:H8" xr:uid="{B681A0B0-108D-4D47-8A40-C3390B6A54F1}">
      <formula1>18</formula1>
    </dataValidation>
    <dataValidation type="list" showErrorMessage="1" errorTitle="Information incorrecte." error="Use the drop-down menu or enter &quot;X&quot;." sqref="H44:H49" xr:uid="{20FFD21D-FB52-4A54-BF77-A11D7C25CA5B}">
      <formula1>MenuX</formula1>
    </dataValidation>
    <dataValidation type="list" showErrorMessage="1" errorTitle="Municipalité ou arrondissement" error="Sélectionner dans le menu déroulant la municipalité ou l'arrondissement où seront situés les travaux faisant l'objet de la présente demande." sqref="E9:H9" xr:uid="{33664037-2708-499E-9AAE-71BD73BAFFD6}">
      <formula1>AMC</formula1>
    </dataValidation>
    <dataValidation type="decimal" operator="greaterThanOrEqual" allowBlank="1" showInputMessage="1" showErrorMessage="1" sqref="E18:E21 E52:E58 E115:E116 E75:E76 E65:E68" xr:uid="{FB2672FE-0D37-4B7F-A70A-0F9464548C06}">
      <formula1>0</formula1>
    </dataValidation>
  </dataValidations>
  <hyperlinks>
    <hyperlink ref="A53:B53" r:id="rId1" location="ga:l_ii-h1" display="2) a daycare as defined by the Educational Childcare Act (RLRQ c. S-4.1.1);" xr:uid="{D2300CF0-1EA0-47A3-82FF-C23FD9701ED5}"/>
    <hyperlink ref="A54:B54" r:id="rId2" display="3) A non-profit body or a solidarity cooperative that carries out work relating to an immovable that is or will be acquired, built or renovated under a program implemented under the Act respecting the Société d’habitation du Québec and for" xr:uid="{950D6998-D9D9-47E0-A67F-F44BC6D1C48B}"/>
    <hyperlink ref="A56:B56" r:id="rId3" display="5 a) A community action body that receives financial assistance from a government ministry or organization and is registered on the Liste du ministère de l’Emploi et de la Solidarité sociale;" xr:uid="{F5BF5DD5-A475-48D7-9CDE-EDEE3A5AF22E}"/>
    <hyperlink ref="A52:B52" r:id="rId4" location="se:3" display="1) 1._x0009_A public body within the meaning of the first paragraph of Section 3 of the Act respecting Access to documents held by public bodies and the Protection of personal information;" xr:uid="{D5184C51-7E39-4B08-907D-10CBEF046833}"/>
  </hyperlinks>
  <printOptions horizontalCentered="1"/>
  <pageMargins left="0.19685039370078741" right="0.19685039370078741" top="0.78740157480314965" bottom="0.55118110236220474" header="0.27559055118110237" footer="0.27559055118110237"/>
  <pageSetup fitToHeight="0" orientation="portrait" r:id="rId5"/>
  <headerFooter>
    <oddHeader>&amp;L&amp;G
&amp;C&amp;"Arial,Gras"&amp;K000000SCHEDULE E - Form relating to the By-law respecting transporation dues 
regarding the Blue line project
&amp;R&amp;8&amp;K000000Version : 01
Anglais</oddHeader>
    <oddFooter>&amp;CPage &amp;P de &amp;N</oddFooter>
  </headerFooter>
  <rowBreaks count="3" manualBreakCount="3">
    <brk id="33" max="16383" man="1"/>
    <brk id="66" max="9" man="1"/>
    <brk id="106" max="9" man="1"/>
  </rowBreaks>
  <legacy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FCFA6-95D6-4879-87BE-B1C08D51BF08}">
  <sheetPr published="0" codeName="Feuil2"/>
  <dimension ref="A1:O29"/>
  <sheetViews>
    <sheetView zoomScaleNormal="70" workbookViewId="0">
      <selection activeCell="G8" sqref="B5:G8"/>
    </sheetView>
  </sheetViews>
  <sheetFormatPr baseColWidth="10" defaultRowHeight="12.75" x14ac:dyDescent="0.2"/>
  <cols>
    <col min="1" max="1" width="20.42578125" style="2" customWidth="1"/>
    <col min="2" max="2" width="28" customWidth="1"/>
    <col min="3" max="3" width="27.7109375" customWidth="1"/>
    <col min="4" max="4" width="17.5703125" customWidth="1"/>
    <col min="5" max="5" width="20.7109375" customWidth="1"/>
    <col min="6" max="6" width="41.140625" customWidth="1"/>
    <col min="7" max="7" width="16.85546875" customWidth="1"/>
    <col min="9" max="9" width="34.140625" customWidth="1"/>
  </cols>
  <sheetData>
    <row r="1" spans="1:15" x14ac:dyDescent="0.2">
      <c r="A1" s="2" t="s">
        <v>26</v>
      </c>
      <c r="B1" t="s">
        <v>4</v>
      </c>
      <c r="C1" t="s">
        <v>4</v>
      </c>
      <c r="D1" t="s">
        <v>9</v>
      </c>
    </row>
    <row r="2" spans="1:15" s="1" customFormat="1" ht="63.75" x14ac:dyDescent="0.2">
      <c r="A2" s="6" t="s">
        <v>27</v>
      </c>
      <c r="B2" s="5" t="s">
        <v>1</v>
      </c>
      <c r="C2" s="5" t="s">
        <v>0</v>
      </c>
      <c r="D2" s="5" t="s">
        <v>8</v>
      </c>
      <c r="E2" s="5" t="s">
        <v>25</v>
      </c>
      <c r="F2" s="5" t="s">
        <v>24</v>
      </c>
      <c r="G2" s="5" t="s">
        <v>53</v>
      </c>
      <c r="H2" s="6"/>
      <c r="I2" s="6"/>
      <c r="J2" s="6"/>
      <c r="K2" s="6"/>
      <c r="L2" s="6"/>
      <c r="M2" s="6"/>
      <c r="N2" s="6"/>
      <c r="O2" s="6"/>
    </row>
    <row r="3" spans="1:15" ht="25.5" x14ac:dyDescent="0.2">
      <c r="A3" s="6" t="s">
        <v>28</v>
      </c>
      <c r="B3" s="2" t="s">
        <v>5</v>
      </c>
      <c r="C3" s="3"/>
      <c r="D3" s="2" t="s">
        <v>7</v>
      </c>
      <c r="E3" s="2" t="s">
        <v>23</v>
      </c>
      <c r="F3" s="2" t="s">
        <v>21</v>
      </c>
      <c r="G3" s="2" t="s">
        <v>22</v>
      </c>
      <c r="H3" s="2"/>
      <c r="I3" s="2"/>
      <c r="J3" s="2"/>
      <c r="K3" s="2"/>
      <c r="L3" s="2"/>
      <c r="M3" s="2"/>
      <c r="N3" s="2"/>
      <c r="O3" s="2"/>
    </row>
    <row r="4" spans="1:15" x14ac:dyDescent="0.2">
      <c r="A4" s="2" t="s">
        <v>29</v>
      </c>
      <c r="B4" s="89" t="s">
        <v>129</v>
      </c>
      <c r="C4" s="84">
        <v>132</v>
      </c>
      <c r="D4" s="84">
        <v>935322</v>
      </c>
      <c r="E4" s="59">
        <v>1</v>
      </c>
      <c r="F4" s="89" t="s">
        <v>134</v>
      </c>
      <c r="G4" s="60"/>
    </row>
    <row r="5" spans="1:15" x14ac:dyDescent="0.2">
      <c r="B5" s="89" t="s">
        <v>130</v>
      </c>
      <c r="C5" s="84">
        <v>132</v>
      </c>
      <c r="F5" s="89" t="s">
        <v>135</v>
      </c>
      <c r="G5" s="61" t="s">
        <v>10</v>
      </c>
    </row>
    <row r="6" spans="1:15" x14ac:dyDescent="0.2">
      <c r="B6" s="89" t="s">
        <v>131</v>
      </c>
      <c r="C6" s="84">
        <v>132</v>
      </c>
      <c r="F6" s="89" t="s">
        <v>136</v>
      </c>
    </row>
    <row r="7" spans="1:15" x14ac:dyDescent="0.2">
      <c r="B7" s="89" t="s">
        <v>132</v>
      </c>
      <c r="C7" s="84">
        <v>132</v>
      </c>
      <c r="F7" s="89" t="s">
        <v>137</v>
      </c>
    </row>
    <row r="8" spans="1:15" x14ac:dyDescent="0.2">
      <c r="B8" s="89" t="s">
        <v>133</v>
      </c>
      <c r="C8" s="84">
        <v>132</v>
      </c>
      <c r="F8" s="89" t="s">
        <v>138</v>
      </c>
      <c r="I8" s="87"/>
    </row>
    <row r="9" spans="1:15" x14ac:dyDescent="0.2">
      <c r="B9" s="88"/>
      <c r="C9" s="90"/>
      <c r="F9" s="88"/>
      <c r="I9" s="87"/>
    </row>
    <row r="10" spans="1:15" x14ac:dyDescent="0.2">
      <c r="B10" s="88"/>
      <c r="C10" s="90"/>
      <c r="F10" s="88"/>
      <c r="I10" s="87"/>
    </row>
    <row r="11" spans="1:15" x14ac:dyDescent="0.2">
      <c r="B11" s="88"/>
      <c r="C11" s="90"/>
      <c r="F11" s="88"/>
      <c r="I11" s="87"/>
    </row>
    <row r="12" spans="1:15" x14ac:dyDescent="0.2">
      <c r="B12" s="88"/>
      <c r="C12" s="90"/>
      <c r="F12" s="88"/>
      <c r="I12" s="87"/>
    </row>
    <row r="13" spans="1:15" x14ac:dyDescent="0.2">
      <c r="B13" s="88"/>
      <c r="C13" s="90"/>
      <c r="F13" s="88"/>
    </row>
    <row r="14" spans="1:15" x14ac:dyDescent="0.2">
      <c r="B14" s="88"/>
      <c r="C14" s="90"/>
      <c r="F14" s="88"/>
    </row>
    <row r="15" spans="1:15" x14ac:dyDescent="0.2">
      <c r="B15" s="88"/>
      <c r="C15" s="90"/>
      <c r="F15" s="88"/>
    </row>
    <row r="16" spans="1:15" x14ac:dyDescent="0.2">
      <c r="B16" s="88"/>
      <c r="C16" s="90"/>
      <c r="F16" s="88"/>
    </row>
    <row r="17" spans="2:6" x14ac:dyDescent="0.2">
      <c r="B17" s="88"/>
      <c r="C17" s="90"/>
      <c r="F17" s="88"/>
    </row>
    <row r="18" spans="2:6" x14ac:dyDescent="0.2">
      <c r="B18" s="88"/>
      <c r="C18" s="90"/>
      <c r="F18" s="88"/>
    </row>
    <row r="19" spans="2:6" x14ac:dyDescent="0.2">
      <c r="B19" s="88"/>
      <c r="C19" s="90"/>
      <c r="F19" s="88"/>
    </row>
    <row r="20" spans="2:6" x14ac:dyDescent="0.2">
      <c r="B20" s="88"/>
      <c r="C20" s="90"/>
      <c r="F20" s="88"/>
    </row>
    <row r="21" spans="2:6" x14ac:dyDescent="0.2">
      <c r="B21" s="88"/>
      <c r="C21" s="90"/>
      <c r="F21" s="88"/>
    </row>
    <row r="22" spans="2:6" x14ac:dyDescent="0.2">
      <c r="B22" s="88"/>
      <c r="C22" s="90"/>
      <c r="F22" s="88"/>
    </row>
    <row r="23" spans="2:6" x14ac:dyDescent="0.2">
      <c r="B23" s="88"/>
      <c r="C23" s="90"/>
      <c r="F23" s="88"/>
    </row>
    <row r="24" spans="2:6" x14ac:dyDescent="0.2">
      <c r="B24" s="88"/>
      <c r="C24" s="90"/>
      <c r="F24" s="88"/>
    </row>
    <row r="25" spans="2:6" x14ac:dyDescent="0.2">
      <c r="B25" s="88"/>
      <c r="C25" s="90"/>
      <c r="F25" s="88"/>
    </row>
    <row r="26" spans="2:6" x14ac:dyDescent="0.2">
      <c r="B26" s="88"/>
      <c r="C26" s="90"/>
    </row>
    <row r="27" spans="2:6" x14ac:dyDescent="0.2">
      <c r="B27" s="88"/>
      <c r="C27" s="90"/>
    </row>
    <row r="28" spans="2:6" x14ac:dyDescent="0.2">
      <c r="B28" s="88"/>
      <c r="C28" s="90"/>
    </row>
    <row r="29" spans="2:6" x14ac:dyDescent="0.2">
      <c r="B29" s="88"/>
      <c r="C29" s="90"/>
    </row>
  </sheetData>
  <sheetProtection selectLockedCells="1" selectUn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7AC094B2849741A617810968C0584D" ma:contentTypeVersion="12" ma:contentTypeDescription="Crée un document." ma:contentTypeScope="" ma:versionID="4ed5948d8a7502ef869b883afbdd358a">
  <xsd:schema xmlns:xsd="http://www.w3.org/2001/XMLSchema" xmlns:xs="http://www.w3.org/2001/XMLSchema" xmlns:p="http://schemas.microsoft.com/office/2006/metadata/properties" xmlns:ns2="ed558755-bb03-4003-90bd-2d355e337ea5" xmlns:ns3="10c2dfa5-c263-4550-a321-151796e6e044" targetNamespace="http://schemas.microsoft.com/office/2006/metadata/properties" ma:root="true" ma:fieldsID="8610aee365e55520bff6c15cedf8b76e" ns2:_="" ns3:_="">
    <xsd:import namespace="ed558755-bb03-4003-90bd-2d355e337ea5"/>
    <xsd:import namespace="10c2dfa5-c263-4550-a321-151796e6e0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558755-bb03-4003-90bd-2d355e337e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9104af7-9e60-4236-8bb1-95acb2461f12"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c2dfa5-c263-4550-a321-151796e6e044"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621AEC-05DD-402A-AB76-F2976ADE88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558755-bb03-4003-90bd-2d355e337ea5"/>
    <ds:schemaRef ds:uri="10c2dfa5-c263-4550-a321-151796e6e0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780170-ED44-4122-883F-F929241294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8</vt:i4>
      </vt:variant>
    </vt:vector>
  </HeadingPairs>
  <TitlesOfParts>
    <vt:vector size="10" baseType="lpstr">
      <vt:lpstr>Form</vt:lpstr>
      <vt:lpstr>Variables</vt:lpstr>
      <vt:lpstr>AMC</vt:lpstr>
      <vt:lpstr>ListZones</vt:lpstr>
      <vt:lpstr>MenuX</vt:lpstr>
      <vt:lpstr>NoDemande</vt:lpstr>
      <vt:lpstr>PctApllicable</vt:lpstr>
      <vt:lpstr>SeuilValeur</vt:lpstr>
      <vt:lpstr>TabStationTaux</vt:lpstr>
      <vt:lpstr>Form!Zone_d_impression</vt:lpstr>
    </vt:vector>
  </TitlesOfParts>
  <Company>Services intégrés Lemay et associés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Fournier</dc:creator>
  <cp:lastModifiedBy>Catherine Fournier</cp:lastModifiedBy>
  <cp:lastPrinted>2020-01-17T19:21:22Z</cp:lastPrinted>
  <dcterms:created xsi:type="dcterms:W3CDTF">2018-04-16T20:16:06Z</dcterms:created>
  <dcterms:modified xsi:type="dcterms:W3CDTF">2025-05-26T13:54:17Z</dcterms:modified>
</cp:coreProperties>
</file>