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mc:AlternateContent xmlns:mc="http://schemas.openxmlformats.org/markup-compatibility/2006">
    <mc:Choice Requires="x15">
      <x15ac:absPath xmlns:x15ac="http://schemas.microsoft.com/office/spreadsheetml/2010/11/ac" url="P:\6.12 res electrique metrop\6.12.10 - Règlement redevances de transport\05 - ententes et contrats\Guides et formulaires\Livrables\Formulaire_AnnexeE\"/>
    </mc:Choice>
  </mc:AlternateContent>
  <xr:revisionPtr revIDLastSave="0" documentId="13_ncr:1_{61F9DBAD-9A12-4A50-B2F1-E5B83FB8D588}" xr6:coauthVersionLast="47" xr6:coauthVersionMax="47" xr10:uidLastSave="{00000000-0000-0000-0000-000000000000}"/>
  <workbookProtection workbookAlgorithmName="SHA-512" workbookHashValue="cvdsouhhxjVs32VbOBmywRz2VM25NPraElYNk/C7YKl2MoRQWBlb53++DJwWMPlNnBx6SBCO5/+RGTLkhqELHg==" workbookSaltValue="+CjpljH95Kq7EnBmsd6e/Q==" workbookSpinCount="100000" lockStructure="1"/>
  <bookViews>
    <workbookView xWindow="28680" yWindow="-120" windowWidth="29040" windowHeight="15720" tabRatio="200" xr2:uid="{ABE3E9DD-F35B-49A9-A9A1-7E40B90BB2D1}"/>
  </bookViews>
  <sheets>
    <sheet name="Formulaire" sheetId="1" r:id="rId1"/>
    <sheet name="Variables" sheetId="2" state="hidden" r:id="rId2"/>
  </sheets>
  <definedNames>
    <definedName name="AMC">Variables!$F$4:$F$25</definedName>
    <definedName name="ListExemptions">Variables!#REF!</definedName>
    <definedName name="ListProprio">Variables!#REF!</definedName>
    <definedName name="ListTravaux">Variables!#REF!</definedName>
    <definedName name="ListZones">Variables!$B$4:$B$29</definedName>
    <definedName name="MenuX">Variables!$G$4:$G$5</definedName>
    <definedName name="NoDemande">Formulaire!$E$129</definedName>
    <definedName name="PctApllicable">Variables!$E$4</definedName>
    <definedName name="SeuilValeur">Variables!$D$4</definedName>
    <definedName name="TabStationTaux">Variables!$B$4:$C$29</definedName>
    <definedName name="Z_894546E3_882C_4A55_BD16_7AE3F7466B9E_.wvu.Cols" localSheetId="0" hidden="1">Formulaire!$K:$IV</definedName>
    <definedName name="Z_894546E3_882C_4A55_BD16_7AE3F7466B9E_.wvu.PrintArea" localSheetId="0" hidden="1">Formulaire!$A$1:$J$145</definedName>
    <definedName name="Z_894546E3_882C_4A55_BD16_7AE3F7466B9E_.wvu.Rows" localSheetId="0" hidden="1">Formulaire!#REF!</definedName>
    <definedName name="_xlnm.Print_Area" localSheetId="0">Formulaire!$A$1:$J$145</definedName>
  </definedNames>
  <calcPr calcId="191029"/>
  <customWorkbookViews>
    <customWorkbookView name="Formulire" guid="{894546E3-882C-4A55-BD16-7AE3F7466B9E}" maximized="1" xWindow="1042" yWindow="107" windowWidth="1696" windowHeight="1066" activeSheetId="1" showFormulaBar="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H69" i="1" s="1"/>
  <c r="E80" i="1" s="1"/>
  <c r="E82" i="1" s="1"/>
  <c r="H82" i="1" s="1"/>
  <c r="E103" i="1"/>
  <c r="E105" i="1" s="1"/>
  <c r="H105" i="1" s="1"/>
  <c r="E104" i="1"/>
  <c r="E22" i="1"/>
  <c r="H22" i="1" s="1"/>
  <c r="D9" i="1"/>
  <c r="A11" i="1" s="1"/>
  <c r="G12" i="1" s="1"/>
  <c r="D18" i="1" s="1"/>
  <c r="D19" i="1" s="1"/>
  <c r="D20" i="1" s="1"/>
  <c r="D21" i="1" s="1"/>
  <c r="D22" i="1" s="1"/>
  <c r="G22" i="1" s="1"/>
  <c r="E129" i="1"/>
  <c r="J21" i="1" s="1"/>
  <c r="E59" i="1"/>
  <c r="H59" i="1" s="1"/>
  <c r="H116" i="1"/>
  <c r="E89" i="1"/>
  <c r="E81" i="1"/>
  <c r="E83" i="1"/>
  <c r="A116" i="1"/>
  <c r="G69" i="1"/>
  <c r="D75" i="1" s="1"/>
  <c r="D27" i="1" l="1"/>
  <c r="D29" i="1" s="1"/>
  <c r="D30" i="1" s="1"/>
  <c r="D31" i="1" s="1"/>
  <c r="D32" i="1" s="1"/>
  <c r="G32" i="1" s="1"/>
  <c r="D33" i="1" s="1"/>
  <c r="D35" i="1" s="1"/>
  <c r="D37" i="1" s="1"/>
  <c r="D38" i="1" s="1"/>
  <c r="D39" i="1" s="1"/>
  <c r="D40" i="1" s="1"/>
  <c r="G40" i="1" s="1"/>
  <c r="D41" i="1" s="1"/>
  <c r="G44" i="1" s="1"/>
  <c r="G45" i="1" s="1"/>
  <c r="G46" i="1" s="1"/>
  <c r="G47" i="1" s="1"/>
  <c r="G48" i="1" s="1"/>
  <c r="G49" i="1" s="1"/>
  <c r="D52" i="1" s="1"/>
  <c r="D53" i="1" s="1"/>
  <c r="D54" i="1" s="1"/>
  <c r="D55" i="1" s="1"/>
  <c r="D56" i="1" s="1"/>
  <c r="D57" i="1" s="1"/>
  <c r="D58" i="1" s="1"/>
  <c r="D59" i="1" s="1"/>
  <c r="G59" i="1" s="1"/>
  <c r="D65" i="1" s="1"/>
  <c r="D66" i="1" s="1"/>
  <c r="E88" i="1"/>
  <c r="D81" i="1"/>
  <c r="D76" i="1"/>
  <c r="D80" i="1"/>
  <c r="E84" i="1"/>
  <c r="J86" i="1"/>
  <c r="J54" i="1"/>
  <c r="D89" i="1" l="1"/>
  <c r="D82" i="1"/>
  <c r="E90" i="1"/>
  <c r="H90" i="1" s="1"/>
  <c r="E92" i="1"/>
  <c r="H96" i="1" s="1"/>
  <c r="H101" i="1" s="1"/>
  <c r="H106" i="1" s="1"/>
  <c r="A88" i="1"/>
  <c r="G82" i="1" l="1"/>
  <c r="D83" i="1"/>
  <c r="D84" i="1" s="1"/>
  <c r="D88" i="1" s="1"/>
  <c r="D90" i="1" s="1"/>
  <c r="G90" i="1" l="1"/>
  <c r="G101" i="1" s="1"/>
  <c r="D91" i="1"/>
  <c r="D92" i="1" s="1"/>
  <c r="G96" i="1" s="1"/>
  <c r="D103" i="1" s="1"/>
  <c r="D104" i="1" s="1"/>
  <c r="D105" i="1" s="1"/>
  <c r="G105" i="1" s="1"/>
  <c r="G106" i="1" s="1"/>
  <c r="G110" i="1" s="1"/>
  <c r="G111" i="1" s="1"/>
  <c r="G112" i="1" s="1"/>
  <c r="D114" i="1" s="1"/>
  <c r="D115" i="1" s="1"/>
  <c r="D116" i="1" s="1"/>
  <c r="G116" i="1" s="1"/>
  <c r="A119" i="1" s="1"/>
  <c r="A121" i="1" s="1"/>
  <c r="G124" i="1" s="1"/>
  <c r="G125" i="1" s="1"/>
  <c r="G126" i="1" s="1"/>
  <c r="G127" i="1" s="1"/>
  <c r="D129" i="1" s="1"/>
  <c r="A9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Stéphanie Benoit</author>
  </authors>
  <commentList>
    <comment ref="A27" authorId="0" shapeId="0" xr:uid="{CB0FD9D0-1977-4D66-B11A-56BE38424DFA}">
      <text>
        <r>
          <rPr>
            <sz val="8"/>
            <color indexed="21"/>
            <rFont val="Arial"/>
            <family val="2"/>
          </rPr>
          <t>Pour une compagnie, inscrire le nom de la compagnie</t>
        </r>
      </text>
    </comment>
  </commentList>
</comments>
</file>

<file path=xl/sharedStrings.xml><?xml version="1.0" encoding="utf-8"?>
<sst xmlns="http://schemas.openxmlformats.org/spreadsheetml/2006/main" count="217" uniqueCount="175">
  <si>
    <t>Taux de la redevance applicable</t>
  </si>
  <si>
    <t>Station Terminale Rive-Sud</t>
  </si>
  <si>
    <t>Station Du Quartier</t>
  </si>
  <si>
    <t>Station Panama</t>
  </si>
  <si>
    <t>Station Île des Sœurs</t>
  </si>
  <si>
    <t>Station Gare Centrale</t>
  </si>
  <si>
    <t>Station McGill</t>
  </si>
  <si>
    <t>Station Édouard-Montpetit</t>
  </si>
  <si>
    <t>Station Canora</t>
  </si>
  <si>
    <t>Station Mont-Royal</t>
  </si>
  <si>
    <t>Station A40</t>
  </si>
  <si>
    <t>Station Montpellier</t>
  </si>
  <si>
    <t>Station Du Ruisseau</t>
  </si>
  <si>
    <t>Station Boisfranc</t>
  </si>
  <si>
    <t>Station Sunnybrooke</t>
  </si>
  <si>
    <t>Station Roxboro-Pierrefonds</t>
  </si>
  <si>
    <t>Station Île-Bigras</t>
  </si>
  <si>
    <t>Station Sainte-Dorothée</t>
  </si>
  <si>
    <t>Station Grand-Moulin</t>
  </si>
  <si>
    <t>Station Deux-Montagnes</t>
  </si>
  <si>
    <t>Station Technoparc Montréal</t>
  </si>
  <si>
    <t>Station Aéroport de Montréal</t>
  </si>
  <si>
    <t>Station Des Sources</t>
  </si>
  <si>
    <t>Station Pointe-Claire</t>
  </si>
  <si>
    <t>Station Sainte-Anne-de-Bellevue</t>
  </si>
  <si>
    <t>Listes des zones</t>
  </si>
  <si>
    <t>A</t>
  </si>
  <si>
    <t>B</t>
  </si>
  <si>
    <t>2°  la personne qui possède un immeuble à titre d’emphytéote;</t>
  </si>
  <si>
    <t>3°  la personne qui possède un immeuble à titre d’usufruitier;</t>
  </si>
  <si>
    <t>4°  la personne qui détient un droit de propriété superficiaire sur un immeuble;</t>
  </si>
  <si>
    <t>5°  l’occupant d’un immeuble appartenant à l’une des personnes mentionnées à l’article 97.12 de la Loi sur l’Autorité de transport régional métropolitain ou appartenant à toute autre personne non assujettie au paiement de la redevance de transport, à l’exclusion de l’occupation par l’une de ces personnes;</t>
  </si>
  <si>
    <t>6°  le Syndicat de copropriétaires. </t>
  </si>
  <si>
    <t>1° d’un organisme public au sens du premier alinéa de l’article 3 de la Loi sur l’accès aux documents des organismes publics et sur la protection des renseignements personnels (chapitre A-2.1);</t>
  </si>
  <si>
    <t>Annexe B</t>
  </si>
  <si>
    <t>ListZones</t>
  </si>
  <si>
    <t>Sélectionner le type de propriétaire :</t>
  </si>
  <si>
    <t>1°  La construction d’un bâtiment;</t>
  </si>
  <si>
    <t>2°  La reconstruction d’un bâtiment sauf pour la superficie de celle-ci résultant d’un sinistre survenu dans les 24 mois précédents;</t>
  </si>
  <si>
    <t>3°  L’augmentation de la superficie de plancher d’un bâtiment;</t>
  </si>
  <si>
    <t>+</t>
  </si>
  <si>
    <t>SeuilValeur</t>
  </si>
  <si>
    <t>Seuil de la valeur des travaux en vigueur</t>
  </si>
  <si>
    <t>Art. 97.2</t>
  </si>
  <si>
    <t>4° d’un mandataire de l’État qui n’est pas visé au paragraphe 1° ou 2°;</t>
  </si>
  <si>
    <t>5° a) d’un organisme d’action communautaire qui reçoit une aide financière d’un ministère ou d’un organisme du gouvernement et qui est inscrit à ce titre sur la liste disponible sur le site Internet du ministère de l’Emploi et de la Solidarité sociale;</t>
  </si>
  <si>
    <t>5° b) d’un organisme d’action communautaire qui reçoit une aide financière d’un ministère ou d’un organisme du gouvernement et qui détient une attestation à ce titre, émise par le ministre de l’Emploi et de la Solidarité sociale dans les 12 mois précédant sa demande de permis pour les travaux;</t>
  </si>
  <si>
    <t>6° de toute autre personne désignée par le gouvernement.</t>
  </si>
  <si>
    <t>X</t>
  </si>
  <si>
    <t>Autorisation et signature du propriétaire lorsque la demande est présentée par un mandataire ou un occupant</t>
  </si>
  <si>
    <t>x</t>
  </si>
  <si>
    <t>C</t>
  </si>
  <si>
    <t>D</t>
  </si>
  <si>
    <t>Inscrire la valeur des travaux déclarés à la section B</t>
  </si>
  <si>
    <t>-</t>
  </si>
  <si>
    <t>=</t>
  </si>
  <si>
    <t>►</t>
  </si>
  <si>
    <t>Montant de la redevance à payer</t>
  </si>
  <si>
    <t>E</t>
  </si>
  <si>
    <t>Montant du contrat avec l'entrepreneur général:</t>
  </si>
  <si>
    <t>Description des travaux effectués par le propriétaire lui-même, le cas échéant.</t>
  </si>
  <si>
    <t>F</t>
  </si>
  <si>
    <t>G</t>
  </si>
  <si>
    <t>H</t>
  </si>
  <si>
    <t>Montant des travaux assujettis faisant l'objet de la présente demande.</t>
  </si>
  <si>
    <t>Montant des travaux assujettis actuels et antérieurs.</t>
  </si>
  <si>
    <t>Valeur des travaux assujettis de la présente demande.</t>
  </si>
  <si>
    <t>Superficie des travaux assujettis actuels et antérieurs.</t>
  </si>
  <si>
    <t>Déclaration de travaux précédents</t>
  </si>
  <si>
    <t>Superficie de plancher du seuil d'assujettissement des travaux.</t>
  </si>
  <si>
    <t>Seuil d'assujettissement lié à la valeur des travaux</t>
  </si>
  <si>
    <t>Seuil d'assujettissement lié à la superficie de plancher des travaux</t>
  </si>
  <si>
    <t>Station Kirkland</t>
  </si>
  <si>
    <t>Autres renseignements</t>
  </si>
  <si>
    <t>Mont-Royal</t>
  </si>
  <si>
    <t>Saint-Eustache</t>
  </si>
  <si>
    <t>Deux-Montagnes</t>
  </si>
  <si>
    <t>Sainte-Marthe-sur-le-Lac</t>
  </si>
  <si>
    <t>Dorval</t>
  </si>
  <si>
    <t>Pointe-Claire</t>
  </si>
  <si>
    <t>Dollard-des-Ormeaux</t>
  </si>
  <si>
    <t>Kirkland</t>
  </si>
  <si>
    <t>Brossard</t>
  </si>
  <si>
    <t>Beaconsfield</t>
  </si>
  <si>
    <t>Sainte-Anne-de-Bellevue</t>
  </si>
  <si>
    <t>Laval</t>
  </si>
  <si>
    <t>Baie-d'Urfé</t>
  </si>
  <si>
    <t>Arrond. Ahuntsic-Cartierville</t>
  </si>
  <si>
    <t>Arrond. Côte-des-Neiges--Notre-Dame-de-Grâce</t>
  </si>
  <si>
    <t>Arrond. Outremont</t>
  </si>
  <si>
    <t>Arrond. Pierrefonds-Roxboro</t>
  </si>
  <si>
    <t>Arrond. Saint-Laurent</t>
  </si>
  <si>
    <t>Arrond. Verdun</t>
  </si>
  <si>
    <t>Arrond. Ville-Marie</t>
  </si>
  <si>
    <t>ListAMC</t>
  </si>
  <si>
    <t>MenuX</t>
  </si>
  <si>
    <t>2° d’un centre de la petite enfance au sens de la Loi sur les services de garde éducatifs à l’enfance (RLRQ c. S-4.1.1);</t>
  </si>
  <si>
    <t>Les travaux se qualifient pour la redevance :</t>
  </si>
  <si>
    <t>d) Les contrats avec les sous-traitants et les professionnels, le cas échéant.</t>
  </si>
  <si>
    <t>c) Le contrat avec l'entrepreneur général et les professionnels, le cas échéant.</t>
  </si>
  <si>
    <t>b) Les plans, coupes, croquis et devis permettant de déterminer les superficies de tous les planchers visés par les travaux incluant mezzanines, sous-sols et garages, le cas échéant.</t>
  </si>
  <si>
    <t>a) Plan d'implantation par un arpenteur-géomètre montrant les lignes de terrain, les rues adjacentes, la localisation et la projection des bâtiments existants et des bâtiments visés par les travaux.</t>
  </si>
  <si>
    <t>Cette rubrique n'est réputée complétée que sur réception et analyse des plans détaillés devant être joints à ce formulaire.</t>
  </si>
  <si>
    <t>À L'USAGE DE L'OFFICIER MUNICIPAL : Documents à être fournis avec la demande</t>
  </si>
  <si>
    <t>Signature du demandeur</t>
  </si>
  <si>
    <t>Numéro civique</t>
  </si>
  <si>
    <t>Rue</t>
  </si>
  <si>
    <t>Code postal</t>
  </si>
  <si>
    <t>Ville/municipalité</t>
  </si>
  <si>
    <t>Prénom et nom du propriétaire, si différent du demandeur.</t>
  </si>
  <si>
    <t>Adresse de correspondance, si elle diffère de celle visée par la demande</t>
  </si>
  <si>
    <t>Zone de redevance dans laquelle est situé, en tout ou en partie, le bâtiment visé par les travaux. (Sélectionner une seule zone applicable.)</t>
  </si>
  <si>
    <t>Adresse du propriétaire si elle diffère de celle visée par la demande</t>
  </si>
  <si>
    <t>Descriptions des travaux effectués par des sous-traitants et des professionnels, le cas échéant.</t>
  </si>
  <si>
    <t>Numéro de cadastre. S'il y a plusieurs lots, séparer leurs numéros par une virgule.</t>
  </si>
  <si>
    <t>Montant des travaux assujettis autorisés depuis le 1er mai 2018 pour lesquels aucune redevance de transport n'a été payée.</t>
  </si>
  <si>
    <t>Superficie de plancher en mètres carrés (m²) des travaux assujettis autorisés au cours des 48 derniers mois, mais sans être antérieurs au 1er mai 2018 pour lesquels aucune redevance de transport n'a été payée.</t>
  </si>
  <si>
    <t>Montant des travaux assujettis antérieurs pour lesquels aucune redevance de transport n'a été payée.</t>
  </si>
  <si>
    <t>Superficie des travaux assujettis autorisés au cours des 48 derniers mois, mais sans être antérieurs au 1er mai 2018 pour lesquels aucune redevance de transport n'a été payée.</t>
  </si>
  <si>
    <t>Je ______________________________________ soussigné, atteste par la présente que les renseignements contenus au présent documents sont, à ma connaissance complets et exacts.</t>
  </si>
  <si>
    <t>AAAA-MM-JJ</t>
  </si>
  <si>
    <t>Montant du seuil d'assujettissement des travaux.</t>
  </si>
  <si>
    <t>Superficie de plancher de travaux assujettis.</t>
  </si>
  <si>
    <t>Taux de la redevance.</t>
  </si>
  <si>
    <t>Pourcentage applicable du taux de la redevance.</t>
  </si>
  <si>
    <t>Taux applicable (facturable) de la redevance.</t>
  </si>
  <si>
    <t>Province / Pays</t>
  </si>
  <si>
    <t>PctApplicable</t>
  </si>
  <si>
    <t>Listes des administrations municipales concernées</t>
  </si>
  <si>
    <t>Pourcentage du taux applicable pour tenir compte de l'introduction progressive</t>
  </si>
  <si>
    <t>Référence :</t>
  </si>
  <si>
    <t>Description :</t>
  </si>
  <si>
    <t>Nom défini pour la liste ou la variable :</t>
  </si>
  <si>
    <t>Variables :</t>
  </si>
  <si>
    <t>Superficie totale de travaux visés par le règlement</t>
  </si>
  <si>
    <t>Superficie totale de travaux visant une entité exemptée.</t>
  </si>
  <si>
    <t>Matricule</t>
  </si>
  <si>
    <r>
      <t xml:space="preserve">Indiquer la superficie de plancher </t>
    </r>
    <r>
      <rPr>
        <b/>
        <sz val="9"/>
        <color indexed="23"/>
        <rFont val="Arial"/>
        <family val="2"/>
      </rPr>
      <t>en mètres carrés (m²)</t>
    </r>
    <r>
      <rPr>
        <sz val="9"/>
        <color indexed="23"/>
        <rFont val="Arial"/>
        <family val="2"/>
      </rPr>
      <t xml:space="preserve"> des travaux d'une entité exemptée de la redevance, le cas échéant.</t>
    </r>
  </si>
  <si>
    <t>Numéro de la demande</t>
  </si>
  <si>
    <t>Le calcul de la redevance de transport applicable aux travaux visés dans le cadre de la présente demande de permis peut-être effectué à l'aide de cet outil fourni par l'ARTM. En cas de disparité entre les dispositions contenues au présent formulaire et celles du Règlement concernant la redevance de transport à l'égard du Réseau express métropolitain, les dispositions du règlement prévalent.</t>
  </si>
  <si>
    <t>3° d’un organisme à but non lucratif ou d’une coopérative de solidarité qui réalise des travaux relatifs à un immeuble qui est ou sera acquis, construit ou rénové dans le cadre d’un programme mis en oeuvre en vertu de la Loi sur la Société d’habitation du Québec et pour lequel un accord d'exploitation est ou sera en vigueur, pour les fins visées par cet accord;</t>
  </si>
  <si>
    <t>_________________________________________________</t>
  </si>
  <si>
    <t>ce __________________________________________</t>
  </si>
  <si>
    <r>
      <t>Identification du propriétaire/demandeur et travaux exemptés</t>
    </r>
    <r>
      <rPr>
        <b/>
        <sz val="9"/>
        <color indexed="21"/>
        <rFont val="Arial Black"/>
        <family val="2"/>
      </rPr>
      <t xml:space="preserve"> (Section 9)</t>
    </r>
  </si>
  <si>
    <r>
      <t xml:space="preserve">Les travaux </t>
    </r>
    <r>
      <rPr>
        <b/>
        <sz val="9"/>
        <color indexed="21"/>
        <rFont val="Arial Black"/>
        <family val="2"/>
      </rPr>
      <t>(Section 5)</t>
    </r>
  </si>
  <si>
    <r>
      <t xml:space="preserve">Les conditions d'assujettissement des travaux </t>
    </r>
    <r>
      <rPr>
        <b/>
        <sz val="9"/>
        <color indexed="21"/>
        <rFont val="Arial Black"/>
        <family val="2"/>
      </rPr>
      <t>(Section 5)</t>
    </r>
  </si>
  <si>
    <r>
      <t xml:space="preserve">Assujettissement des travaux </t>
    </r>
    <r>
      <rPr>
        <b/>
        <sz val="9"/>
        <color indexed="21"/>
        <rFont val="Arial Black"/>
        <family val="2"/>
      </rPr>
      <t>(Section 5)</t>
    </r>
  </si>
  <si>
    <r>
      <t xml:space="preserve">Calcul de la redevance de transport </t>
    </r>
    <r>
      <rPr>
        <b/>
        <sz val="9"/>
        <color indexed="21"/>
        <rFont val="Arial Black"/>
        <family val="2"/>
      </rPr>
      <t>(Section 6)</t>
    </r>
  </si>
  <si>
    <t>Signature du propriétaire</t>
  </si>
  <si>
    <t>Arrond. Le Sud-Ouest</t>
  </si>
  <si>
    <t>Arrond. Le Plateau Mont-Royal</t>
  </si>
  <si>
    <t>Municipalité ou arrondissement.</t>
  </si>
  <si>
    <r>
      <t>La valeur des travaux</t>
    </r>
    <r>
      <rPr>
        <b/>
        <sz val="9"/>
        <color indexed="21"/>
        <rFont val="Arial Black"/>
        <family val="2"/>
      </rPr>
      <t xml:space="preserve"> (Section 5)</t>
    </r>
  </si>
  <si>
    <t xml:space="preserve">À ______________________________________________________ , </t>
  </si>
  <si>
    <r>
      <t xml:space="preserve">Superficie de plancher des travaux assujettis excédant le seuil d'assujettissement. </t>
    </r>
    <r>
      <rPr>
        <b/>
        <sz val="9"/>
        <color indexed="23"/>
        <rFont val="Arial"/>
        <family val="2"/>
      </rPr>
      <t>Si le résultat est négatif, les travaux ne sont pas assujettis à la redevance.</t>
    </r>
  </si>
  <si>
    <r>
      <t xml:space="preserve">Montant des travaux assujettis excédant le seuil d'assujettissement. </t>
    </r>
    <r>
      <rPr>
        <b/>
        <sz val="9"/>
        <color indexed="23"/>
        <rFont val="Arial"/>
        <family val="2"/>
      </rPr>
      <t>Si le résultat est nul ou négatif, les travaux ne sont pas assujettis à la redevance.</t>
    </r>
  </si>
  <si>
    <t>Date de début des travaux :</t>
  </si>
  <si>
    <t>Date de fin des travaux :</t>
  </si>
  <si>
    <t>Date prévue de début d'occupation des lieux :</t>
  </si>
  <si>
    <r>
      <t xml:space="preserve">Localisation du bâtiment faisant l'objet des travaux </t>
    </r>
    <r>
      <rPr>
        <b/>
        <sz val="9"/>
        <color indexed="21"/>
        <rFont val="Arial Black"/>
        <family val="2"/>
      </rPr>
      <t>(Voir la section 4 du guide d'application.)</t>
    </r>
  </si>
  <si>
    <t>Ville</t>
  </si>
  <si>
    <t>Date</t>
  </si>
  <si>
    <t>Une copie signée de ce formulaire doit être transmise à la ville ou à l'arrondissement avec votre demande de permis. Les informations contenues au présent formulaire devront être validées par l'officier municipal désigné avant que ne soit confirmé le montant de la redevance applicable, le cas échéant. Les cases grises sont à remplissage automatique et n'ont pas besoin d'être complétées.</t>
  </si>
  <si>
    <r>
      <rPr>
        <b/>
        <sz val="9"/>
        <color indexed="23"/>
        <rFont val="Arial"/>
        <family val="2"/>
      </rPr>
      <t>Rappel</t>
    </r>
    <r>
      <rPr>
        <sz val="9"/>
        <color theme="1"/>
        <rFont val="Arial"/>
        <family val="2"/>
      </rPr>
      <t xml:space="preserve">
Une copie signée de ce formulaire doit être transmise à la ville ou à l'arrondissement avec votre demande de permis. Les informations contenues au présent formulaire devront être validées par l'officier municipal désigné avant que ne soit confirmé le montant de la redevance applicable, le cas échéant.</t>
    </r>
  </si>
  <si>
    <t>Numéro civique du ou des bâtiments visé(s) par les travaux et nom de la rue. S'il y a plusieurs adresses, séparez-les par une virgule.</t>
  </si>
  <si>
    <t>Station Griffintown</t>
  </si>
  <si>
    <t>Nom et prénom du demandeur</t>
  </si>
  <si>
    <t>1°  la personne qui détient le droit de propriété sur un immeuble;</t>
  </si>
  <si>
    <t>Nom de l'entrepreneur général, le cas échéant</t>
  </si>
  <si>
    <t>La valeur des travaux est établie en incluant l’ensemble des frais qui suivent (excluant les taxes) :
1°  les frais de fourniture et d’installation de tous les matériaux et équipements intégrés au bâtiment, incluant notamment ceux reliés à l’architecture, à la structure, à la mécanique et à l’électricité, mais excluant les frais de fourniture et d’installation des appareillages reliés à l’exploitation d’un procédé industriel ou d’une production industrielle et les frais de fourniture et d’installation des équipements visant à rendre le bâtiment sans obstacles ou entraves pour les personnes à mobilité réduite;
2°  les frais d’excavation et de remblayage.</t>
  </si>
  <si>
    <t xml:space="preserve">Inscrire la valeur des travaux correspondant à des frais de fourniture et d’installation d'appareillages reliés à l’exploitation d’un procédé industriel ou d’une production industrielle </t>
  </si>
  <si>
    <t>Inscrire la valeur des travaux correspondant à des frais de fourniture et d’installation d'équipements visant à rendre le bâtiment sans obstacles ou entraves pour les personnes à mobilité réduite</t>
  </si>
  <si>
    <t>Indiquer la superficie totale de plancher (incluant ceux des sous-sols et mezzanines) en mètres carrés (m²) pour chaque catégorie de travaux :</t>
  </si>
  <si>
    <t>4°  Le réaménagement d’un bâtiment en lien avec un changement d’usage, même partiel, consistant dans le passage de l’une à l’autre des 5 catégories suivantes et décrites à l’Annexe D :
1.  Habitation;
2.  Commerces et services/Bureau/Hébergement touristique ou lieu de réunion;
3.  Équipement collectif ou institutionnel;
4.  Industrie;
5. Stationnement</t>
  </si>
  <si>
    <t xml:space="preserve">Inscrire la valeur des travaux correspondant à la superficie exemptée, déclarée à la ligne 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</si>
</sst>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 #,##0.00_)\ &quot;$&quot;_ ;_ * \(#,##0.00\)\ &quot;$&quot;_ ;_ * &quot;-&quot;??_)\ &quot;$&quot;_ ;_ @_ "/>
    <numFmt numFmtId="164" formatCode="_ * #,##0.00_)\ _$_ ;_ * \(#,##0.00\)\ _$_ ;_ * &quot;-&quot;??_)\ _$_ ;_ @_ "/>
    <numFmt numFmtId="165" formatCode="#,##0.00&quot;  $/m²&quot;"/>
    <numFmt numFmtId="166" formatCode="0\ %"/>
    <numFmt numFmtId="167" formatCode="#,##0.00_)&quot; m² &quot;_ \ ;\(#,##0.00\)&quot;  m²&quot;"/>
    <numFmt numFmtId="168" formatCode="#,##0.00_)&quot; m² &quot;_ \ ;\(#,##0.00\)&quot;  m²&quot;;\-.\-\-_)&quot;  m²&quot;_ "/>
    <numFmt numFmtId="169" formatCode="#,##0.00_)&quot; m² &quot;_ \ ;\(#,##0.00\)&quot;  m²&quot;;\-_)&quot;  m²&quot;_ "/>
    <numFmt numFmtId="170" formatCode="0000\-00\-0000\-0\-000\-0000"/>
    <numFmt numFmtId="171" formatCode="_ * #,##0_)\ _$_ ;_ * \(#,##0\)\ _$_ ;_ * &quot;-&quot;??_)\ _$_ ;_ @_ "/>
  </numFmts>
  <fonts count="27" x14ac:knownFonts="1">
    <font>
      <sz val="9"/>
      <color theme="1"/>
      <name val="Arial"/>
      <family val="2"/>
    </font>
    <font>
      <sz val="10"/>
      <name val="Arial"/>
      <family val="2"/>
    </font>
    <font>
      <sz val="8"/>
      <name val="Arial"/>
      <family val="2"/>
    </font>
    <font>
      <b/>
      <sz val="8"/>
      <name val="Arial"/>
      <family val="2"/>
    </font>
    <font>
      <sz val="11"/>
      <name val="Arial"/>
      <family val="2"/>
    </font>
    <font>
      <sz val="9"/>
      <color indexed="23"/>
      <name val="Arial"/>
      <family val="2"/>
    </font>
    <font>
      <b/>
      <sz val="9"/>
      <color indexed="23"/>
      <name val="Arial"/>
      <family val="2"/>
    </font>
    <font>
      <b/>
      <sz val="9"/>
      <color indexed="21"/>
      <name val="Arial Black"/>
      <family val="2"/>
    </font>
    <font>
      <sz val="8"/>
      <color indexed="21"/>
      <name val="Arial"/>
      <family val="2"/>
    </font>
    <font>
      <sz val="9"/>
      <color theme="1"/>
      <name val="Arial"/>
      <family val="2"/>
    </font>
    <font>
      <u/>
      <sz val="9"/>
      <color theme="10"/>
      <name val="Arial"/>
      <family val="2"/>
    </font>
    <font>
      <sz val="10"/>
      <color theme="1"/>
      <name val="Arial"/>
      <family val="2"/>
    </font>
    <font>
      <sz val="7"/>
      <color theme="1"/>
      <name val="Arial Narrow"/>
      <family val="2"/>
    </font>
    <font>
      <b/>
      <sz val="10"/>
      <color theme="1"/>
      <name val="Arial"/>
      <family val="2"/>
    </font>
    <font>
      <i/>
      <sz val="10"/>
      <color theme="1"/>
      <name val="Arial"/>
      <family val="2"/>
    </font>
    <font>
      <b/>
      <sz val="10"/>
      <color theme="3"/>
      <name val="Arial"/>
      <family val="2"/>
    </font>
    <font>
      <sz val="8"/>
      <color theme="1"/>
      <name val="Arial"/>
      <family val="2"/>
    </font>
    <font>
      <b/>
      <sz val="11"/>
      <color theme="0"/>
      <name val="Arial"/>
      <family val="2"/>
    </font>
    <font>
      <b/>
      <sz val="10"/>
      <color theme="3"/>
      <name val="Arial Black"/>
      <family val="2"/>
    </font>
    <font>
      <u/>
      <sz val="8"/>
      <color theme="10"/>
      <name val="Arial"/>
      <family val="2"/>
    </font>
    <font>
      <sz val="9"/>
      <color theme="1"/>
      <name val="Arial"/>
      <family val="2"/>
      <scheme val="major"/>
    </font>
    <font>
      <b/>
      <sz val="11"/>
      <color theme="3"/>
      <name val="Arial Black"/>
      <family val="2"/>
    </font>
    <font>
      <sz val="11"/>
      <color theme="1"/>
      <name val="Arial"/>
      <family val="2"/>
    </font>
    <font>
      <i/>
      <sz val="8"/>
      <color theme="1"/>
      <name val="Arial"/>
      <family val="2"/>
    </font>
    <font>
      <b/>
      <sz val="9"/>
      <color theme="1"/>
      <name val="Arial"/>
      <family val="2"/>
    </font>
    <font>
      <u/>
      <sz val="9"/>
      <color theme="10"/>
      <name val="Arial"/>
      <family val="2"/>
      <scheme val="major"/>
    </font>
    <font>
      <i/>
      <sz val="9"/>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rgb="FFFFFF00"/>
        <bgColor indexed="64"/>
      </patternFill>
    </fill>
  </fills>
  <borders count="3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right style="hair">
        <color indexed="64"/>
      </right>
      <top/>
      <bottom/>
      <diagonal/>
    </border>
    <border>
      <left style="thin">
        <color indexed="64"/>
      </left>
      <right style="thin">
        <color indexed="64"/>
      </right>
      <top/>
      <bottom style="thin">
        <color indexed="64"/>
      </bottom>
      <diagonal/>
    </border>
    <border>
      <left/>
      <right/>
      <top style="hair">
        <color indexed="64"/>
      </top>
      <bottom/>
      <diagonal/>
    </border>
    <border>
      <left style="hair">
        <color indexed="64"/>
      </left>
      <right/>
      <top/>
      <bottom/>
      <diagonal/>
    </border>
    <border>
      <left/>
      <right/>
      <top style="medium">
        <color indexed="64"/>
      </top>
      <bottom/>
      <diagonal/>
    </border>
    <border>
      <left/>
      <right style="medium">
        <color indexed="64"/>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top style="medium">
        <color indexed="64"/>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hair">
        <color theme="1" tint="-0.499984740745262"/>
      </bottom>
      <diagonal/>
    </border>
    <border>
      <left style="medium">
        <color indexed="64"/>
      </left>
      <right/>
      <top style="hair">
        <color theme="1" tint="-0.499984740745262"/>
      </top>
      <bottom style="medium">
        <color indexed="64"/>
      </bottom>
      <diagonal/>
    </border>
    <border>
      <left/>
      <right/>
      <top style="hair">
        <color theme="1" tint="-0.499984740745262"/>
      </top>
      <bottom style="medium">
        <color indexed="64"/>
      </bottom>
      <diagonal/>
    </border>
    <border>
      <left style="medium">
        <color indexed="64"/>
      </left>
      <right/>
      <top style="medium">
        <color indexed="64"/>
      </top>
      <bottom style="hair">
        <color theme="1" tint="-0.499984740745262"/>
      </bottom>
      <diagonal/>
    </border>
    <border>
      <left/>
      <right/>
      <top style="medium">
        <color indexed="64"/>
      </top>
      <bottom style="hair">
        <color theme="1" tint="-0.499984740745262"/>
      </bottom>
      <diagonal/>
    </border>
    <border>
      <left style="medium">
        <color indexed="64"/>
      </left>
      <right/>
      <top/>
      <bottom style="hair">
        <color theme="1" tint="-0.499984740745262"/>
      </bottom>
      <diagonal/>
    </border>
    <border>
      <left style="medium">
        <color indexed="64"/>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top style="hair">
        <color indexed="64"/>
      </top>
      <bottom style="hair">
        <color theme="1" tint="-0.499984740745262"/>
      </bottom>
      <diagonal/>
    </border>
  </borders>
  <cellStyleXfs count="12">
    <xf numFmtId="0" fontId="0" fillId="0" borderId="0"/>
    <xf numFmtId="165" fontId="3" fillId="2" borderId="1" applyBorder="0">
      <alignment horizontal="right" wrapText="1"/>
    </xf>
    <xf numFmtId="44" fontId="2" fillId="0" borderId="2">
      <alignment horizontal="left" wrapText="1"/>
    </xf>
    <xf numFmtId="0" fontId="9" fillId="0" borderId="0">
      <alignment wrapText="1"/>
    </xf>
    <xf numFmtId="0" fontId="10" fillId="0" borderId="0" applyNumberFormat="0" applyFill="0" applyBorder="0" applyAlignment="0" applyProtection="0"/>
    <xf numFmtId="0" fontId="9" fillId="0" borderId="28">
      <alignment horizontal="left" vertical="top" wrapText="1" indent="1"/>
    </xf>
    <xf numFmtId="0" fontId="9" fillId="0" borderId="28">
      <alignment wrapText="1"/>
    </xf>
    <xf numFmtId="0" fontId="2" fillId="2" borderId="1" applyFont="0" applyFill="0" applyBorder="0">
      <alignment horizontal="right" wrapText="1"/>
    </xf>
    <xf numFmtId="164" fontId="11" fillId="0" borderId="0" applyFont="0" applyFill="0" applyBorder="0" applyAlignment="0" applyProtection="0"/>
    <xf numFmtId="44" fontId="11" fillId="0" borderId="0" applyFont="0" applyFill="0" applyBorder="0" applyAlignment="0" applyProtection="0"/>
    <xf numFmtId="0" fontId="12" fillId="0" borderId="1">
      <alignment horizontal="center"/>
    </xf>
    <xf numFmtId="9" fontId="11" fillId="0" borderId="0" applyFont="0" applyFill="0" applyBorder="0" applyAlignment="0" applyProtection="0"/>
  </cellStyleXfs>
  <cellXfs count="124">
    <xf numFmtId="0" fontId="0" fillId="0" borderId="0" xfId="0"/>
    <xf numFmtId="0" fontId="0" fillId="0" borderId="0" xfId="0" applyAlignment="1">
      <alignment wrapText="1"/>
    </xf>
    <xf numFmtId="0" fontId="13" fillId="0" borderId="0" xfId="0" applyFont="1"/>
    <xf numFmtId="0" fontId="14" fillId="0" borderId="0" xfId="0" applyFont="1"/>
    <xf numFmtId="0" fontId="0" fillId="0" borderId="3" xfId="0" applyBorder="1"/>
    <xf numFmtId="0" fontId="0" fillId="0" borderId="4" xfId="0" applyBorder="1"/>
    <xf numFmtId="0" fontId="0" fillId="0" borderId="0" xfId="0" applyAlignment="1">
      <alignment horizontal="center"/>
    </xf>
    <xf numFmtId="0" fontId="0" fillId="0" borderId="0" xfId="0" applyAlignment="1">
      <alignment horizontal="center" wrapText="1"/>
    </xf>
    <xf numFmtId="9" fontId="11" fillId="0" borderId="0" xfId="11" applyAlignment="1">
      <alignment horizontal="center"/>
    </xf>
    <xf numFmtId="0" fontId="15" fillId="0" borderId="0" xfId="0" applyFont="1" applyAlignment="1">
      <alignment wrapText="1"/>
    </xf>
    <xf numFmtId="0" fontId="13" fillId="0" borderId="0" xfId="0" applyFont="1" applyAlignment="1">
      <alignment wrapText="1"/>
    </xf>
    <xf numFmtId="0" fontId="12" fillId="0" borderId="5" xfId="10" applyBorder="1">
      <alignment horizontal="center"/>
    </xf>
    <xf numFmtId="0" fontId="12" fillId="0" borderId="1" xfId="10">
      <alignment horizontal="center"/>
    </xf>
    <xf numFmtId="0" fontId="0" fillId="0" borderId="0" xfId="0" quotePrefix="1" applyAlignment="1">
      <alignment horizontal="center" wrapText="1"/>
    </xf>
    <xf numFmtId="0" fontId="0" fillId="0" borderId="6" xfId="0" applyBorder="1" applyAlignment="1">
      <alignment horizontal="center" wrapText="1"/>
    </xf>
    <xf numFmtId="0" fontId="9" fillId="0" borderId="0" xfId="6" applyBorder="1">
      <alignment wrapText="1"/>
    </xf>
    <xf numFmtId="0" fontId="0" fillId="0" borderId="0" xfId="0" applyAlignment="1">
      <alignment horizontal="left"/>
    </xf>
    <xf numFmtId="0" fontId="0" fillId="0" borderId="7" xfId="0" applyBorder="1"/>
    <xf numFmtId="0" fontId="9" fillId="0" borderId="6" xfId="6" applyBorder="1">
      <alignment wrapText="1"/>
    </xf>
    <xf numFmtId="0" fontId="16" fillId="0" borderId="0" xfId="0" applyFont="1"/>
    <xf numFmtId="0" fontId="2" fillId="0" borderId="0" xfId="0" applyFont="1" applyAlignment="1">
      <alignment wrapText="1"/>
    </xf>
    <xf numFmtId="0" fontId="17" fillId="3" borderId="0" xfId="0" applyFont="1" applyFill="1" applyAlignment="1">
      <alignment horizontal="center"/>
    </xf>
    <xf numFmtId="0" fontId="18" fillId="0" borderId="0" xfId="0" applyFont="1" applyAlignment="1">
      <alignment horizontal="center" wrapText="1"/>
    </xf>
    <xf numFmtId="2" fontId="2" fillId="0" borderId="0" xfId="0" applyNumberFormat="1" applyFont="1" applyAlignment="1">
      <alignment wrapText="1"/>
    </xf>
    <xf numFmtId="169" fontId="2" fillId="0" borderId="1" xfId="7" applyNumberFormat="1" applyFill="1" applyProtection="1">
      <alignment horizontal="right" wrapText="1"/>
      <protection locked="0"/>
    </xf>
    <xf numFmtId="169" fontId="2" fillId="2" borderId="2" xfId="7" applyNumberFormat="1" applyBorder="1">
      <alignment horizontal="right" wrapText="1"/>
    </xf>
    <xf numFmtId="169" fontId="2" fillId="2" borderId="1" xfId="7" applyNumberFormat="1">
      <alignment horizontal="right" wrapText="1"/>
    </xf>
    <xf numFmtId="0" fontId="2" fillId="0" borderId="1" xfId="8" applyNumberFormat="1" applyFont="1" applyBorder="1" applyAlignment="1" applyProtection="1">
      <alignment horizontal="left" wrapText="1"/>
      <protection locked="0"/>
    </xf>
    <xf numFmtId="164" fontId="2" fillId="0" borderId="1" xfId="8" applyFont="1" applyBorder="1" applyAlignment="1" applyProtection="1">
      <alignment horizontal="left" wrapText="1"/>
      <protection locked="0"/>
    </xf>
    <xf numFmtId="0" fontId="2" fillId="0" borderId="1" xfId="0" applyFont="1" applyBorder="1" applyAlignment="1" applyProtection="1">
      <alignment horizontal="center" wrapText="1"/>
      <protection locked="0"/>
    </xf>
    <xf numFmtId="0" fontId="19" fillId="0" borderId="0" xfId="4" applyFont="1"/>
    <xf numFmtId="0" fontId="0" fillId="0" borderId="0" xfId="0" quotePrefix="1" applyAlignment="1">
      <alignment horizontal="center"/>
    </xf>
    <xf numFmtId="0" fontId="20" fillId="0" borderId="0" xfId="5" applyFont="1" applyBorder="1" applyAlignment="1">
      <alignment horizontal="left" wrapText="1"/>
    </xf>
    <xf numFmtId="0" fontId="12" fillId="0" borderId="8" xfId="10" applyBorder="1">
      <alignment horizontal="center"/>
    </xf>
    <xf numFmtId="169" fontId="2" fillId="0" borderId="0" xfId="7" applyNumberFormat="1" applyFill="1" applyBorder="1">
      <alignment horizontal="right" wrapText="1"/>
    </xf>
    <xf numFmtId="44" fontId="2" fillId="0" borderId="1" xfId="9" applyFont="1" applyBorder="1" applyAlignment="1" applyProtection="1">
      <alignment horizontal="left" wrapText="1"/>
      <protection locked="0"/>
    </xf>
    <xf numFmtId="44" fontId="2" fillId="2" borderId="2" xfId="2" applyFill="1">
      <alignment horizontal="left" wrapText="1"/>
    </xf>
    <xf numFmtId="44" fontId="2" fillId="2" borderId="1" xfId="9" applyFont="1" applyFill="1" applyBorder="1" applyAlignment="1">
      <alignment horizontal="left" wrapText="1"/>
    </xf>
    <xf numFmtId="0" fontId="1" fillId="0" borderId="0" xfId="0" applyFont="1" applyAlignment="1">
      <alignment wrapText="1"/>
    </xf>
    <xf numFmtId="44" fontId="3" fillId="2" borderId="1" xfId="9" applyFont="1" applyFill="1" applyBorder="1" applyAlignment="1">
      <alignment horizontal="left" wrapText="1"/>
    </xf>
    <xf numFmtId="167" fontId="2" fillId="2" borderId="1" xfId="7" applyNumberFormat="1">
      <alignment horizontal="right" wrapText="1"/>
    </xf>
    <xf numFmtId="169" fontId="2" fillId="0" borderId="2" xfId="7" applyNumberFormat="1" applyFill="1" applyBorder="1">
      <alignment horizontal="right" wrapText="1"/>
    </xf>
    <xf numFmtId="169" fontId="3" fillId="2" borderId="1" xfId="7" applyNumberFormat="1" applyFont="1">
      <alignment horizontal="right" wrapText="1"/>
    </xf>
    <xf numFmtId="168" fontId="2" fillId="2" borderId="2" xfId="7" applyNumberFormat="1" applyBorder="1">
      <alignment horizontal="right" wrapText="1"/>
    </xf>
    <xf numFmtId="0" fontId="21" fillId="0" borderId="0" xfId="0" applyFont="1" applyAlignment="1">
      <alignment horizontal="center" wrapText="1"/>
    </xf>
    <xf numFmtId="0" fontId="22" fillId="0" borderId="0" xfId="0" applyFont="1"/>
    <xf numFmtId="0" fontId="4" fillId="0" borderId="0" xfId="0" applyFont="1" applyAlignment="1">
      <alignment wrapText="1"/>
    </xf>
    <xf numFmtId="164" fontId="3" fillId="2" borderId="1" xfId="8" applyFont="1" applyFill="1" applyBorder="1" applyAlignment="1">
      <alignment horizontal="center" wrapText="1"/>
    </xf>
    <xf numFmtId="165" fontId="3" fillId="2" borderId="1" xfId="1">
      <alignment horizontal="right" wrapText="1"/>
    </xf>
    <xf numFmtId="166" fontId="3" fillId="2" borderId="1" xfId="11" applyNumberFormat="1" applyFont="1" applyFill="1" applyBorder="1" applyAlignment="1">
      <alignment horizontal="center" wrapText="1"/>
    </xf>
    <xf numFmtId="165" fontId="3" fillId="2" borderId="2" xfId="1" applyBorder="1">
      <alignment horizontal="right" wrapText="1"/>
    </xf>
    <xf numFmtId="44" fontId="3" fillId="2" borderId="2" xfId="9" applyFont="1" applyFill="1" applyBorder="1" applyAlignment="1">
      <alignment horizontal="left" wrapText="1"/>
    </xf>
    <xf numFmtId="14" fontId="2" fillId="0" borderId="1" xfId="9" applyNumberFormat="1" applyFont="1" applyBorder="1" applyAlignment="1" applyProtection="1">
      <alignment horizontal="center" wrapText="1"/>
      <protection locked="0"/>
    </xf>
    <xf numFmtId="0" fontId="22" fillId="0" borderId="0" xfId="0" applyFont="1" applyAlignment="1">
      <alignment horizontal="center"/>
    </xf>
    <xf numFmtId="44" fontId="2" fillId="0" borderId="9" xfId="9" applyFont="1" applyBorder="1" applyAlignment="1">
      <alignment horizontal="center" wrapText="1"/>
    </xf>
    <xf numFmtId="44" fontId="2" fillId="0" borderId="0" xfId="9" applyFont="1" applyAlignment="1">
      <alignment horizontal="left" wrapText="1"/>
    </xf>
    <xf numFmtId="0" fontId="2" fillId="0" borderId="0" xfId="0" applyFont="1" applyAlignment="1">
      <alignment horizontal="left" wrapText="1"/>
    </xf>
    <xf numFmtId="0" fontId="2" fillId="0" borderId="0" xfId="0" applyFont="1" applyAlignment="1">
      <alignment horizontal="center" wrapText="1"/>
    </xf>
    <xf numFmtId="44" fontId="2" fillId="0" borderId="0" xfId="9" applyFont="1" applyAlignment="1">
      <alignment horizontal="center" wrapText="1"/>
    </xf>
    <xf numFmtId="0" fontId="0" fillId="0" borderId="10" xfId="0" applyBorder="1" applyAlignment="1">
      <alignment horizontal="center" wrapText="1"/>
    </xf>
    <xf numFmtId="0" fontId="0" fillId="0" borderId="10" xfId="0" applyBorder="1"/>
    <xf numFmtId="0" fontId="2" fillId="0" borderId="11" xfId="0" applyFont="1" applyBorder="1" applyAlignment="1">
      <alignment wrapText="1"/>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9" fillId="0" borderId="14" xfId="5" applyBorder="1" applyAlignment="1">
      <alignment horizontal="left" wrapText="1"/>
    </xf>
    <xf numFmtId="0" fontId="9" fillId="0" borderId="10" xfId="5" applyBorder="1" applyAlignment="1">
      <alignment horizontal="left" wrapText="1"/>
    </xf>
    <xf numFmtId="0" fontId="12" fillId="0" borderId="10" xfId="10" applyBorder="1">
      <alignment horizontal="center"/>
    </xf>
    <xf numFmtId="0" fontId="0" fillId="0" borderId="11" xfId="0" applyBorder="1" applyAlignment="1">
      <alignment horizontal="center"/>
    </xf>
    <xf numFmtId="0" fontId="9" fillId="0" borderId="15" xfId="5" applyBorder="1" applyAlignment="1">
      <alignment horizontal="left" wrapText="1"/>
    </xf>
    <xf numFmtId="0" fontId="12" fillId="0" borderId="16" xfId="10" applyBorder="1">
      <alignment horizontal="center"/>
    </xf>
    <xf numFmtId="0" fontId="0" fillId="0" borderId="0" xfId="0" applyAlignment="1">
      <alignment horizontal="left" wrapText="1"/>
    </xf>
    <xf numFmtId="0" fontId="12" fillId="0" borderId="17" xfId="10" applyBorder="1">
      <alignment horizontal="center"/>
    </xf>
    <xf numFmtId="0" fontId="23" fillId="0" borderId="0" xfId="0" applyFont="1" applyAlignment="1">
      <alignment horizontal="left" indent="2"/>
    </xf>
    <xf numFmtId="0" fontId="23" fillId="0" borderId="0" xfId="0" applyFont="1" applyAlignment="1">
      <alignment horizontal="left"/>
    </xf>
    <xf numFmtId="0" fontId="23" fillId="0" borderId="0" xfId="0" applyFont="1"/>
    <xf numFmtId="0" fontId="12" fillId="0" borderId="18" xfId="10" applyBorder="1">
      <alignment horizontal="center"/>
    </xf>
    <xf numFmtId="0" fontId="2" fillId="0" borderId="17" xfId="0" applyFont="1" applyBorder="1" applyAlignment="1" applyProtection="1">
      <alignment horizontal="left" wrapText="1"/>
      <protection locked="0"/>
    </xf>
    <xf numFmtId="0" fontId="16" fillId="0" borderId="0" xfId="0" applyFont="1" applyAlignment="1">
      <alignment textRotation="90"/>
    </xf>
    <xf numFmtId="164" fontId="11" fillId="4" borderId="3" xfId="8" applyFill="1" applyBorder="1"/>
    <xf numFmtId="171" fontId="11" fillId="4" borderId="0" xfId="8" applyNumberFormat="1" applyFill="1"/>
    <xf numFmtId="0" fontId="0" fillId="0" borderId="0" xfId="0" applyAlignment="1">
      <alignment horizontal="left"/>
    </xf>
    <xf numFmtId="0" fontId="9" fillId="0" borderId="0" xfId="3" applyAlignment="1">
      <alignment horizontal="left" wrapText="1"/>
    </xf>
    <xf numFmtId="0" fontId="9" fillId="0" borderId="28" xfId="5">
      <alignment horizontal="left" vertical="top" wrapText="1" indent="1"/>
    </xf>
    <xf numFmtId="0" fontId="9" fillId="0" borderId="28" xfId="5" applyAlignment="1">
      <alignment horizontal="left" wrapText="1" indent="1"/>
    </xf>
    <xf numFmtId="0" fontId="9" fillId="0" borderId="0" xfId="5" applyBorder="1" applyAlignment="1">
      <alignment horizontal="left" wrapText="1"/>
    </xf>
    <xf numFmtId="0" fontId="21" fillId="0" borderId="0" xfId="0" applyFont="1" applyAlignment="1">
      <alignment horizontal="left" wrapText="1"/>
    </xf>
    <xf numFmtId="170" fontId="2" fillId="0" borderId="19" xfId="0" applyNumberFormat="1" applyFont="1" applyBorder="1" applyAlignment="1" applyProtection="1">
      <alignment horizontal="left" wrapText="1"/>
      <protection locked="0"/>
    </xf>
    <xf numFmtId="170" fontId="2" fillId="0" borderId="20" xfId="0" applyNumberFormat="1" applyFont="1" applyBorder="1" applyAlignment="1" applyProtection="1">
      <alignment horizontal="left" wrapText="1"/>
      <protection locked="0"/>
    </xf>
    <xf numFmtId="170" fontId="2" fillId="0" borderId="21" xfId="0" applyNumberFormat="1" applyFont="1" applyBorder="1" applyAlignment="1" applyProtection="1">
      <alignment horizontal="left" wrapText="1"/>
      <protection locked="0"/>
    </xf>
    <xf numFmtId="0" fontId="9" fillId="0" borderId="28" xfId="6">
      <alignment wrapText="1"/>
    </xf>
    <xf numFmtId="0" fontId="25" fillId="0" borderId="35" xfId="4" applyFont="1" applyBorder="1" applyAlignment="1" applyProtection="1">
      <alignment horizontal="left" wrapText="1" indent="1"/>
      <protection locked="0"/>
    </xf>
    <xf numFmtId="0" fontId="9" fillId="0" borderId="36" xfId="6" applyBorder="1">
      <alignment wrapText="1"/>
    </xf>
    <xf numFmtId="0" fontId="9" fillId="0" borderId="29" xfId="5" applyBorder="1" applyAlignment="1">
      <alignment horizontal="left" wrapText="1"/>
    </xf>
    <xf numFmtId="0" fontId="9" fillId="0" borderId="30" xfId="5" applyBorder="1" applyAlignment="1">
      <alignment horizontal="left" wrapText="1"/>
    </xf>
    <xf numFmtId="0" fontId="24" fillId="0" borderId="31" xfId="6" applyFont="1" applyBorder="1">
      <alignment wrapText="1"/>
    </xf>
    <xf numFmtId="0" fontId="24" fillId="0" borderId="32" xfId="6" applyFont="1" applyBorder="1">
      <alignment wrapText="1"/>
    </xf>
    <xf numFmtId="0" fontId="9" fillId="0" borderId="33" xfId="5" applyBorder="1" applyAlignment="1">
      <alignment horizontal="left" wrapText="1"/>
    </xf>
    <xf numFmtId="0" fontId="9" fillId="0" borderId="28" xfId="5" applyAlignment="1">
      <alignment horizontal="left" wrapText="1"/>
    </xf>
    <xf numFmtId="0" fontId="9" fillId="0" borderId="34" xfId="5" applyBorder="1" applyAlignment="1">
      <alignment horizontal="left" wrapText="1"/>
    </xf>
    <xf numFmtId="0" fontId="9" fillId="0" borderId="35" xfId="5" applyBorder="1" applyAlignment="1">
      <alignment horizontal="left" wrapText="1"/>
    </xf>
    <xf numFmtId="0" fontId="0" fillId="0" borderId="0" xfId="0" applyAlignment="1">
      <alignment horizontal="left" wrapText="1"/>
    </xf>
    <xf numFmtId="0" fontId="16" fillId="0" borderId="0" xfId="0" applyFont="1" applyAlignment="1">
      <alignment horizontal="center" textRotation="90"/>
    </xf>
    <xf numFmtId="0" fontId="20" fillId="0" borderId="35" xfId="5" applyFont="1" applyBorder="1" applyAlignment="1">
      <alignment horizontal="left" wrapText="1" indent="1"/>
    </xf>
    <xf numFmtId="0" fontId="10" fillId="0" borderId="35" xfId="4" applyBorder="1" applyAlignment="1" applyProtection="1">
      <alignment horizontal="left" wrapText="1" indent="1"/>
      <protection locked="0"/>
    </xf>
    <xf numFmtId="0" fontId="16" fillId="0" borderId="0" xfId="0" applyFont="1" applyAlignment="1">
      <alignment textRotation="90"/>
    </xf>
    <xf numFmtId="0" fontId="2" fillId="0" borderId="18" xfId="0" applyFont="1" applyBorder="1" applyAlignment="1" applyProtection="1">
      <alignment horizontal="left" wrapText="1"/>
      <protection locked="0"/>
    </xf>
    <xf numFmtId="0" fontId="2" fillId="0" borderId="22" xfId="0" applyFont="1" applyBorder="1" applyAlignment="1" applyProtection="1">
      <alignment horizontal="left" wrapText="1"/>
      <protection locked="0"/>
    </xf>
    <xf numFmtId="0" fontId="2" fillId="0" borderId="23" xfId="0" applyFont="1" applyBorder="1" applyAlignment="1" applyProtection="1">
      <alignment horizontal="left" wrapText="1"/>
      <protection locked="0"/>
    </xf>
    <xf numFmtId="0" fontId="26" fillId="0" borderId="28" xfId="6" applyFont="1">
      <alignment wrapText="1"/>
    </xf>
    <xf numFmtId="0" fontId="0" fillId="0" borderId="0" xfId="0" applyProtection="1">
      <protection locked="0"/>
    </xf>
    <xf numFmtId="0" fontId="2" fillId="0" borderId="19"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 fillId="0" borderId="21" xfId="0" applyFont="1" applyBorder="1" applyAlignment="1" applyProtection="1">
      <alignment horizontal="left" wrapText="1"/>
      <protection locked="0"/>
    </xf>
    <xf numFmtId="0" fontId="9" fillId="0" borderId="0" xfId="6" applyBorder="1">
      <alignment wrapText="1"/>
    </xf>
    <xf numFmtId="0" fontId="0" fillId="2" borderId="24"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15" fillId="0" borderId="28" xfId="6" applyFont="1" applyAlignment="1">
      <alignment horizontal="right" wrapText="1"/>
    </xf>
    <xf numFmtId="0" fontId="9" fillId="0" borderId="20" xfId="6" applyBorder="1" applyAlignment="1">
      <alignment horizontal="left" wrapText="1"/>
    </xf>
    <xf numFmtId="0" fontId="9" fillId="0" borderId="21" xfId="6" applyBorder="1" applyAlignment="1">
      <alignment horizontal="left" wrapText="1"/>
    </xf>
    <xf numFmtId="0" fontId="9" fillId="0" borderId="0" xfId="6" applyBorder="1" applyAlignment="1">
      <alignment horizontal="left" wrapText="1"/>
    </xf>
    <xf numFmtId="0" fontId="9" fillId="0" borderId="6" xfId="6" applyBorder="1" applyAlignment="1">
      <alignment horizontal="left" wrapText="1"/>
    </xf>
    <xf numFmtId="0" fontId="9" fillId="0" borderId="27" xfId="5" applyBorder="1" applyAlignment="1">
      <alignment horizontal="left" wrapText="1"/>
    </xf>
    <xf numFmtId="0" fontId="9" fillId="0" borderId="15" xfId="5" applyBorder="1" applyAlignment="1">
      <alignment horizontal="left" wrapText="1"/>
    </xf>
  </cellXfs>
  <cellStyles count="12">
    <cellStyle name="$/m²" xfId="1" xr:uid="{DB6E24BB-6B7B-4A3C-9F5C-A1D66AC718D2}"/>
    <cellStyle name="CaseSomme" xfId="2" xr:uid="{4CE75103-1939-4A0B-8D0D-C38EFDCF953A}"/>
    <cellStyle name="Explication" xfId="3" xr:uid="{A5332C8D-3577-4429-92F3-A90F9A8107CA}"/>
    <cellStyle name="Lien hypertexte" xfId="4" builtinId="8" customBuiltin="1"/>
    <cellStyle name="Ligne courte" xfId="5" xr:uid="{B986B3E6-3039-4123-872D-85B3085C2854}"/>
    <cellStyle name="Ligne régulière" xfId="6" xr:uid="{4EB40DB3-6D3B-40BF-BC91-19059D08FE8F}"/>
    <cellStyle name="m²" xfId="7" xr:uid="{637D7DB4-59A4-489D-9680-A78C13863092}"/>
    <cellStyle name="Milliers" xfId="8" builtinId="3"/>
    <cellStyle name="Monétaire" xfId="9" builtinId="4"/>
    <cellStyle name="NoCase" xfId="10" xr:uid="{E37B9E83-E5E0-40C5-AAF9-272AFF0AB257}"/>
    <cellStyle name="Normal" xfId="0" builtinId="0" customBuiltin="1"/>
    <cellStyle name="Pourcentag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ARTM">
  <a:themeElements>
    <a:clrScheme name="ARTM">
      <a:dk1>
        <a:srgbClr val="65676A"/>
      </a:dk1>
      <a:lt1>
        <a:sysClr val="window" lastClr="FFFFFF"/>
      </a:lt1>
      <a:dk2>
        <a:srgbClr val="00B1AC"/>
      </a:dk2>
      <a:lt2>
        <a:srgbClr val="FFFFFF"/>
      </a:lt2>
      <a:accent1>
        <a:srgbClr val="00B1AC"/>
      </a:accent1>
      <a:accent2>
        <a:srgbClr val="71A950"/>
      </a:accent2>
      <a:accent3>
        <a:srgbClr val="008E84"/>
      </a:accent3>
      <a:accent4>
        <a:srgbClr val="1CBEC7"/>
      </a:accent4>
      <a:accent5>
        <a:srgbClr val="63C2AD"/>
      </a:accent5>
      <a:accent6>
        <a:srgbClr val="A4A4A4"/>
      </a:accent6>
      <a:hlink>
        <a:srgbClr val="71A950"/>
      </a:hlink>
      <a:folHlink>
        <a:srgbClr val="A4A4A4"/>
      </a:folHlink>
    </a:clrScheme>
    <a:fontScheme name="ARTM">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legisquebec.gouv.qc.ca/fr/ShowDoc/cs/A-2.1" TargetMode="External"/><Relationship Id="rId7" Type="http://schemas.openxmlformats.org/officeDocument/2006/relationships/vmlDrawing" Target="../drawings/vmlDrawing1.vml"/><Relationship Id="rId2" Type="http://schemas.openxmlformats.org/officeDocument/2006/relationships/hyperlink" Target="http://www.legisquebec.gouv.qc.ca/fr/showdoc/cs/S-4.1.1?langCont=fr"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2.bin"/><Relationship Id="rId5" Type="http://schemas.openxmlformats.org/officeDocument/2006/relationships/hyperlink" Target="https://www.mtess.gouv.qc.ca/sacais/soutien-financier/action-communautaire/portrait-du-soutien-financier.asp" TargetMode="External"/><Relationship Id="rId4" Type="http://schemas.openxmlformats.org/officeDocument/2006/relationships/hyperlink" Target="http://legisquebec.gouv.qc.ca/fr/ShowDoc/cs/S-8"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7327-D3C3-4628-8243-BB26148A23AF}">
  <sheetPr codeName="Feuil1"/>
  <dimension ref="A1:P65536"/>
  <sheetViews>
    <sheetView tabSelected="1" view="pageLayout" zoomScaleNormal="100" zoomScaleSheetLayoutView="115" workbookViewId="0">
      <selection activeCell="E33" sqref="E33"/>
    </sheetView>
  </sheetViews>
  <sheetFormatPr baseColWidth="10" defaultColWidth="0" defaultRowHeight="13.2" x14ac:dyDescent="0.25"/>
  <cols>
    <col min="1" max="1" width="4.375" style="6" customWidth="1"/>
    <col min="2" max="2" width="53.375" style="1" customWidth="1"/>
    <col min="3" max="3" width="3" style="7" customWidth="1"/>
    <col min="4" max="4" width="3.75" style="1" customWidth="1"/>
    <col min="5" max="5" width="16.875" style="1" customWidth="1"/>
    <col min="6" max="6" width="3" style="7" customWidth="1"/>
    <col min="7" max="7" width="3.75" customWidth="1"/>
    <col min="8" max="8" width="16.875" style="38" customWidth="1"/>
    <col min="9" max="9" width="1.375" customWidth="1"/>
    <col min="10" max="10" width="3.625" style="19" customWidth="1"/>
    <col min="11" max="16384" width="11.375" hidden="1"/>
  </cols>
  <sheetData>
    <row r="1" spans="1:10" ht="50.25" customHeight="1" x14ac:dyDescent="0.2">
      <c r="A1" s="81" t="s">
        <v>139</v>
      </c>
      <c r="B1" s="81"/>
      <c r="C1" s="81"/>
      <c r="D1" s="81"/>
      <c r="E1" s="81"/>
      <c r="F1" s="81"/>
      <c r="G1" s="81"/>
      <c r="H1" s="81"/>
    </row>
    <row r="2" spans="1:10" ht="54.75" customHeight="1" x14ac:dyDescent="0.2">
      <c r="A2" s="81" t="s">
        <v>162</v>
      </c>
      <c r="B2" s="81"/>
      <c r="C2" s="81"/>
      <c r="D2" s="81"/>
      <c r="E2" s="81"/>
      <c r="F2" s="81"/>
      <c r="G2" s="81"/>
      <c r="H2" s="81"/>
    </row>
    <row r="3" spans="1:10" ht="11.4" x14ac:dyDescent="0.2">
      <c r="H3" s="20"/>
    </row>
    <row r="4" spans="1:10" ht="18.75" customHeight="1" x14ac:dyDescent="0.45">
      <c r="A4" s="21" t="s">
        <v>26</v>
      </c>
      <c r="B4" s="85" t="s">
        <v>159</v>
      </c>
      <c r="C4" s="85"/>
      <c r="D4" s="85"/>
      <c r="E4" s="85"/>
      <c r="F4" s="85"/>
      <c r="G4" s="85"/>
      <c r="H4" s="85"/>
      <c r="I4" s="85"/>
      <c r="J4" s="85"/>
    </row>
    <row r="5" spans="1:10" ht="5.25" customHeight="1" x14ac:dyDescent="0.2">
      <c r="A5"/>
      <c r="B5"/>
      <c r="C5"/>
      <c r="D5"/>
      <c r="E5"/>
      <c r="F5"/>
      <c r="H5"/>
    </row>
    <row r="6" spans="1:10" ht="22.5" customHeight="1" x14ac:dyDescent="0.2">
      <c r="A6" s="118" t="s">
        <v>164</v>
      </c>
      <c r="B6" s="118"/>
      <c r="C6" s="118"/>
      <c r="D6" s="118"/>
      <c r="E6" s="118"/>
      <c r="F6" s="118"/>
      <c r="G6" s="118"/>
      <c r="H6" s="119"/>
    </row>
    <row r="7" spans="1:10" ht="12" x14ac:dyDescent="0.25">
      <c r="A7" s="12">
        <v>1</v>
      </c>
      <c r="B7" s="109"/>
      <c r="C7" s="109"/>
      <c r="D7" s="109"/>
      <c r="E7" s="109"/>
      <c r="F7" s="109"/>
      <c r="G7" s="109"/>
      <c r="H7" s="109"/>
    </row>
    <row r="8" spans="1:10" ht="12" x14ac:dyDescent="0.25">
      <c r="A8" s="82" t="s">
        <v>136</v>
      </c>
      <c r="B8" s="82"/>
      <c r="C8" s="13"/>
      <c r="D8" s="12">
        <v>2</v>
      </c>
      <c r="E8" s="86">
        <v>0</v>
      </c>
      <c r="F8" s="87"/>
      <c r="G8" s="87"/>
      <c r="H8" s="88"/>
    </row>
    <row r="9" spans="1:10" ht="12.75" customHeight="1" x14ac:dyDescent="0.25">
      <c r="A9" s="82" t="s">
        <v>151</v>
      </c>
      <c r="B9" s="82"/>
      <c r="C9" s="18"/>
      <c r="D9" s="12">
        <f>D8+1</f>
        <v>3</v>
      </c>
      <c r="E9" s="86"/>
      <c r="F9" s="87"/>
      <c r="G9" s="87"/>
      <c r="H9" s="88"/>
    </row>
    <row r="10" spans="1:10" ht="12.75" customHeight="1" x14ac:dyDescent="0.2">
      <c r="A10" s="120" t="s">
        <v>114</v>
      </c>
      <c r="B10" s="120"/>
      <c r="C10" s="120"/>
      <c r="D10" s="120"/>
      <c r="E10" s="120"/>
      <c r="F10" s="120"/>
      <c r="G10" s="120"/>
      <c r="H10" s="121"/>
    </row>
    <row r="11" spans="1:10" ht="12.75" customHeight="1" x14ac:dyDescent="0.25">
      <c r="A11" s="75">
        <f>D9+1</f>
        <v>4</v>
      </c>
      <c r="B11" s="109"/>
      <c r="C11" s="109"/>
      <c r="D11" s="109"/>
      <c r="E11" s="109"/>
      <c r="F11" s="109"/>
      <c r="G11" s="109"/>
      <c r="H11" s="109"/>
      <c r="J11"/>
    </row>
    <row r="12" spans="1:10" ht="24.75" customHeight="1" x14ac:dyDescent="0.25">
      <c r="A12" s="89" t="s">
        <v>111</v>
      </c>
      <c r="B12" s="89"/>
      <c r="C12" s="89"/>
      <c r="D12" s="89"/>
      <c r="E12" s="89"/>
      <c r="F12" s="14"/>
      <c r="G12" s="71">
        <f>A11+1</f>
        <v>5</v>
      </c>
      <c r="H12" s="76"/>
    </row>
    <row r="13" spans="1:10" ht="12.75" customHeight="1" x14ac:dyDescent="0.2">
      <c r="B13" s="6"/>
      <c r="C13" s="6"/>
      <c r="D13" s="6"/>
      <c r="E13" s="6"/>
      <c r="F13" s="6"/>
      <c r="H13" s="20"/>
    </row>
    <row r="14" spans="1:10" ht="17.399999999999999" x14ac:dyDescent="0.45">
      <c r="A14" s="21" t="s">
        <v>27</v>
      </c>
      <c r="B14" s="85" t="s">
        <v>144</v>
      </c>
      <c r="C14" s="85"/>
      <c r="D14" s="85"/>
      <c r="E14" s="85"/>
      <c r="F14" s="22"/>
      <c r="H14" s="20"/>
    </row>
    <row r="15" spans="1:10" ht="5.25" customHeight="1" x14ac:dyDescent="0.2">
      <c r="A15"/>
      <c r="B15"/>
      <c r="C15"/>
      <c r="D15"/>
      <c r="E15"/>
      <c r="F15"/>
      <c r="H15"/>
    </row>
    <row r="16" spans="1:10" ht="24.75" customHeight="1" x14ac:dyDescent="0.2">
      <c r="A16" s="89" t="s">
        <v>172</v>
      </c>
      <c r="B16" s="89"/>
      <c r="C16" s="89"/>
      <c r="D16" s="89"/>
      <c r="E16" s="89"/>
      <c r="H16" s="23"/>
    </row>
    <row r="17" spans="1:10" ht="5.25" customHeight="1" x14ac:dyDescent="0.2">
      <c r="A17"/>
      <c r="B17"/>
      <c r="C17"/>
      <c r="D17"/>
      <c r="E17"/>
      <c r="F17"/>
      <c r="H17"/>
      <c r="J17"/>
    </row>
    <row r="18" spans="1:10" ht="12" x14ac:dyDescent="0.25">
      <c r="A18" s="82" t="s">
        <v>37</v>
      </c>
      <c r="B18" s="82"/>
      <c r="D18" s="12">
        <f>G12+1</f>
        <v>6</v>
      </c>
      <c r="E18" s="24">
        <v>0</v>
      </c>
      <c r="H18" s="20"/>
    </row>
    <row r="19" spans="1:10" ht="25.5" customHeight="1" x14ac:dyDescent="0.25">
      <c r="A19" s="82" t="s">
        <v>38</v>
      </c>
      <c r="B19" s="82"/>
      <c r="C19" s="13" t="s">
        <v>40</v>
      </c>
      <c r="D19" s="12">
        <f>D18+1</f>
        <v>7</v>
      </c>
      <c r="E19" s="24">
        <v>0</v>
      </c>
      <c r="H19" s="20"/>
    </row>
    <row r="20" spans="1:10" ht="12" x14ac:dyDescent="0.25">
      <c r="A20" s="82" t="s">
        <v>39</v>
      </c>
      <c r="B20" s="82"/>
      <c r="C20" s="13" t="s">
        <v>40</v>
      </c>
      <c r="D20" s="12">
        <f>D19+1</f>
        <v>8</v>
      </c>
      <c r="E20" s="24">
        <v>0</v>
      </c>
      <c r="H20" s="20"/>
    </row>
    <row r="21" spans="1:10" ht="168.75" customHeight="1" thickBot="1" x14ac:dyDescent="0.3">
      <c r="A21" s="82" t="s">
        <v>173</v>
      </c>
      <c r="B21" s="82"/>
      <c r="C21" s="13" t="s">
        <v>40</v>
      </c>
      <c r="D21" s="12">
        <f>D20+1</f>
        <v>9</v>
      </c>
      <c r="E21" s="24">
        <v>0</v>
      </c>
      <c r="H21" s="20"/>
      <c r="J21" s="101" t="str">
        <f ca="1">"Demande n° : "&amp;NoDemande</f>
        <v>Demande n° : 0000-00-0000-0-000-20260209-0827</v>
      </c>
    </row>
    <row r="22" spans="1:10" ht="12" x14ac:dyDescent="0.25">
      <c r="A22" s="82" t="s">
        <v>134</v>
      </c>
      <c r="B22" s="82"/>
      <c r="C22" s="13" t="s">
        <v>55</v>
      </c>
      <c r="D22" s="12">
        <f>D21+1</f>
        <v>10</v>
      </c>
      <c r="E22" s="25">
        <f>SUM(E18:E21)</f>
        <v>0</v>
      </c>
      <c r="F22" s="7" t="s">
        <v>56</v>
      </c>
      <c r="G22" s="12">
        <f>D22</f>
        <v>10</v>
      </c>
      <c r="H22" s="26">
        <f>E22</f>
        <v>0</v>
      </c>
      <c r="J22" s="101"/>
    </row>
    <row r="23" spans="1:10" ht="24.75" customHeight="1" x14ac:dyDescent="0.2">
      <c r="A23" s="108" t="s">
        <v>102</v>
      </c>
      <c r="B23" s="108"/>
      <c r="C23" s="108"/>
      <c r="D23" s="108"/>
      <c r="E23" s="108"/>
      <c r="F23" s="6"/>
      <c r="H23" s="20"/>
      <c r="J23" s="101"/>
    </row>
    <row r="24" spans="1:10" ht="12.75" customHeight="1" x14ac:dyDescent="0.2">
      <c r="A24"/>
      <c r="B24"/>
      <c r="C24"/>
      <c r="D24"/>
      <c r="E24"/>
      <c r="F24"/>
      <c r="H24"/>
      <c r="J24" s="101"/>
    </row>
    <row r="25" spans="1:10" ht="18.75" customHeight="1" x14ac:dyDescent="0.45">
      <c r="A25" s="21" t="s">
        <v>51</v>
      </c>
      <c r="B25" s="85" t="s">
        <v>143</v>
      </c>
      <c r="C25" s="85"/>
      <c r="D25" s="85"/>
      <c r="E25" s="85"/>
      <c r="F25" s="85"/>
      <c r="G25" s="85"/>
      <c r="H25" s="85"/>
      <c r="J25" s="101"/>
    </row>
    <row r="26" spans="1:10" ht="5.25" customHeight="1" x14ac:dyDescent="0.2">
      <c r="A26"/>
      <c r="B26"/>
      <c r="C26"/>
      <c r="D26"/>
      <c r="E26"/>
      <c r="F26"/>
      <c r="H26"/>
      <c r="J26" s="101"/>
    </row>
    <row r="27" spans="1:10" ht="12.75" customHeight="1" x14ac:dyDescent="0.25">
      <c r="A27" s="97" t="s">
        <v>166</v>
      </c>
      <c r="B27" s="97"/>
      <c r="C27" s="13"/>
      <c r="D27" s="12">
        <f>G22+1</f>
        <v>11</v>
      </c>
      <c r="E27" s="105"/>
      <c r="F27" s="106"/>
      <c r="G27" s="106"/>
      <c r="H27" s="107"/>
      <c r="J27" s="101"/>
    </row>
    <row r="28" spans="1:10" ht="12.75" customHeight="1" x14ac:dyDescent="0.2">
      <c r="A28" s="84" t="s">
        <v>110</v>
      </c>
      <c r="B28" s="84"/>
      <c r="C28" s="84"/>
      <c r="D28" s="84"/>
      <c r="E28" s="84"/>
      <c r="F28" s="84"/>
      <c r="G28" s="84"/>
      <c r="H28" s="84"/>
      <c r="J28" s="101"/>
    </row>
    <row r="29" spans="1:10" ht="12.75" customHeight="1" x14ac:dyDescent="0.25">
      <c r="A29" s="97" t="s">
        <v>105</v>
      </c>
      <c r="B29" s="97"/>
      <c r="C29" s="13"/>
      <c r="D29" s="12">
        <f>D27+1</f>
        <v>12</v>
      </c>
      <c r="E29" s="27"/>
      <c r="H29" s="20"/>
      <c r="J29" s="101"/>
    </row>
    <row r="30" spans="1:10" ht="12.75" customHeight="1" x14ac:dyDescent="0.25">
      <c r="A30" s="97" t="s">
        <v>106</v>
      </c>
      <c r="B30" s="97"/>
      <c r="C30" s="13"/>
      <c r="D30" s="12">
        <f>D29+1</f>
        <v>13</v>
      </c>
      <c r="E30" s="105"/>
      <c r="F30" s="106"/>
      <c r="G30" s="106"/>
      <c r="H30" s="107"/>
      <c r="J30" s="101"/>
    </row>
    <row r="31" spans="1:10" ht="12.75" customHeight="1" x14ac:dyDescent="0.25">
      <c r="A31" s="97" t="s">
        <v>108</v>
      </c>
      <c r="B31" s="97"/>
      <c r="C31" s="13"/>
      <c r="D31" s="12">
        <f>D30+1</f>
        <v>14</v>
      </c>
      <c r="E31" s="105"/>
      <c r="F31" s="106"/>
      <c r="G31" s="106"/>
      <c r="H31" s="107"/>
      <c r="J31" s="101"/>
    </row>
    <row r="32" spans="1:10" ht="12" x14ac:dyDescent="0.25">
      <c r="A32" s="97" t="s">
        <v>126</v>
      </c>
      <c r="B32" s="97"/>
      <c r="C32" s="13"/>
      <c r="D32" s="12">
        <f>D31+1</f>
        <v>15</v>
      </c>
      <c r="E32" s="28"/>
      <c r="G32" s="12">
        <f>D32+1</f>
        <v>16</v>
      </c>
      <c r="H32" s="28"/>
      <c r="J32" s="101"/>
    </row>
    <row r="33" spans="1:10" ht="12.75" customHeight="1" x14ac:dyDescent="0.25">
      <c r="A33" s="97" t="s">
        <v>107</v>
      </c>
      <c r="B33" s="97"/>
      <c r="C33" s="13"/>
      <c r="D33" s="12">
        <f>G32+1</f>
        <v>17</v>
      </c>
      <c r="E33" s="28"/>
      <c r="H33" s="20"/>
      <c r="J33" s="101"/>
    </row>
    <row r="34" spans="1:10" ht="5.25" customHeight="1" x14ac:dyDescent="0.2">
      <c r="A34"/>
      <c r="B34"/>
      <c r="C34"/>
      <c r="D34"/>
      <c r="E34"/>
      <c r="F34"/>
      <c r="H34"/>
    </row>
    <row r="35" spans="1:10" ht="12.75" customHeight="1" x14ac:dyDescent="0.25">
      <c r="A35" s="97" t="s">
        <v>109</v>
      </c>
      <c r="B35" s="97"/>
      <c r="C35" s="13"/>
      <c r="D35" s="12">
        <f>D33+1</f>
        <v>18</v>
      </c>
      <c r="E35" s="105"/>
      <c r="F35" s="106"/>
      <c r="G35" s="106"/>
      <c r="H35" s="107"/>
    </row>
    <row r="36" spans="1:10" ht="12.75" customHeight="1" x14ac:dyDescent="0.2">
      <c r="A36" s="84" t="s">
        <v>112</v>
      </c>
      <c r="B36" s="84"/>
      <c r="C36" s="84"/>
      <c r="D36" s="84"/>
      <c r="E36" s="84"/>
      <c r="F36" s="84"/>
      <c r="G36" s="84"/>
      <c r="H36" s="84"/>
    </row>
    <row r="37" spans="1:10" ht="12.75" customHeight="1" x14ac:dyDescent="0.25">
      <c r="A37" s="97" t="s">
        <v>105</v>
      </c>
      <c r="B37" s="97"/>
      <c r="C37" s="13"/>
      <c r="D37" s="12">
        <f>D35+1</f>
        <v>19</v>
      </c>
      <c r="E37" s="27"/>
      <c r="H37" s="20"/>
    </row>
    <row r="38" spans="1:10" ht="12.75" customHeight="1" x14ac:dyDescent="0.25">
      <c r="A38" s="97" t="s">
        <v>106</v>
      </c>
      <c r="B38" s="97"/>
      <c r="C38" s="13"/>
      <c r="D38" s="12">
        <f>D37+1</f>
        <v>20</v>
      </c>
      <c r="E38" s="105"/>
      <c r="F38" s="106"/>
      <c r="G38" s="106"/>
      <c r="H38" s="107"/>
    </row>
    <row r="39" spans="1:10" ht="12.75" customHeight="1" x14ac:dyDescent="0.25">
      <c r="A39" s="97" t="s">
        <v>108</v>
      </c>
      <c r="B39" s="97"/>
      <c r="C39" s="13"/>
      <c r="D39" s="12">
        <f>D38+1</f>
        <v>21</v>
      </c>
      <c r="E39" s="105"/>
      <c r="F39" s="106"/>
      <c r="G39" s="106"/>
      <c r="H39" s="107"/>
    </row>
    <row r="40" spans="1:10" ht="12.75" customHeight="1" x14ac:dyDescent="0.25">
      <c r="A40" s="97" t="s">
        <v>126</v>
      </c>
      <c r="B40" s="97"/>
      <c r="C40" s="13"/>
      <c r="D40" s="12">
        <f>D39+1</f>
        <v>22</v>
      </c>
      <c r="E40" s="28"/>
      <c r="G40" s="12">
        <f>D40+1</f>
        <v>23</v>
      </c>
      <c r="H40" s="28"/>
    </row>
    <row r="41" spans="1:10" ht="12.75" customHeight="1" x14ac:dyDescent="0.25">
      <c r="A41" s="97" t="s">
        <v>107</v>
      </c>
      <c r="B41" s="97"/>
      <c r="C41" s="13"/>
      <c r="D41" s="12">
        <f>G40+1</f>
        <v>24</v>
      </c>
      <c r="E41" s="28"/>
      <c r="H41" s="20"/>
    </row>
    <row r="42" spans="1:10" ht="5.25" customHeight="1" x14ac:dyDescent="0.2">
      <c r="A42"/>
      <c r="B42"/>
      <c r="C42"/>
      <c r="D42"/>
      <c r="E42"/>
      <c r="F42"/>
      <c r="H42"/>
    </row>
    <row r="43" spans="1:10" ht="12.75" customHeight="1" x14ac:dyDescent="0.2">
      <c r="A43" s="89" t="s">
        <v>36</v>
      </c>
      <c r="B43" s="89"/>
      <c r="C43" s="89"/>
      <c r="D43" s="89"/>
      <c r="E43" s="89"/>
      <c r="H43"/>
    </row>
    <row r="44" spans="1:10" ht="12.75" customHeight="1" x14ac:dyDescent="0.25">
      <c r="A44" s="83" t="s">
        <v>167</v>
      </c>
      <c r="B44" s="83"/>
      <c r="C44" s="83"/>
      <c r="D44" s="83"/>
      <c r="E44" s="83"/>
      <c r="F44" s="6"/>
      <c r="G44" s="12">
        <f>D41+1</f>
        <v>25</v>
      </c>
      <c r="H44" s="29"/>
    </row>
    <row r="45" spans="1:10" ht="12.75" customHeight="1" x14ac:dyDescent="0.25">
      <c r="A45" s="83" t="s">
        <v>28</v>
      </c>
      <c r="B45" s="83"/>
      <c r="C45" s="83"/>
      <c r="D45" s="83"/>
      <c r="E45" s="83"/>
      <c r="F45" s="6"/>
      <c r="G45" s="12">
        <f>G44+1</f>
        <v>26</v>
      </c>
      <c r="H45" s="29"/>
      <c r="J45" s="30"/>
    </row>
    <row r="46" spans="1:10" ht="12.75" customHeight="1" x14ac:dyDescent="0.25">
      <c r="A46" s="83" t="s">
        <v>29</v>
      </c>
      <c r="B46" s="83"/>
      <c r="C46" s="83"/>
      <c r="D46" s="83"/>
      <c r="E46" s="83"/>
      <c r="F46" s="6"/>
      <c r="G46" s="12">
        <f>G45+1</f>
        <v>27</v>
      </c>
      <c r="H46" s="29"/>
    </row>
    <row r="47" spans="1:10" ht="12.75" customHeight="1" x14ac:dyDescent="0.25">
      <c r="A47" s="83" t="s">
        <v>30</v>
      </c>
      <c r="B47" s="83"/>
      <c r="C47" s="83"/>
      <c r="D47" s="83"/>
      <c r="E47" s="83"/>
      <c r="F47" s="6"/>
      <c r="G47" s="12">
        <f>G46+1</f>
        <v>28</v>
      </c>
      <c r="H47" s="29"/>
    </row>
    <row r="48" spans="1:10" ht="48.75" customHeight="1" x14ac:dyDescent="0.25">
      <c r="A48" s="83" t="s">
        <v>31</v>
      </c>
      <c r="B48" s="83"/>
      <c r="C48" s="83"/>
      <c r="D48" s="83"/>
      <c r="E48" s="83"/>
      <c r="F48" s="6"/>
      <c r="G48" s="12">
        <f>G47+1</f>
        <v>29</v>
      </c>
      <c r="H48" s="29"/>
    </row>
    <row r="49" spans="1:10" ht="12" x14ac:dyDescent="0.25">
      <c r="A49" s="83" t="s">
        <v>32</v>
      </c>
      <c r="B49" s="83"/>
      <c r="C49" s="83"/>
      <c r="D49" s="83"/>
      <c r="E49" s="83"/>
      <c r="F49" s="6"/>
      <c r="G49" s="12">
        <f>G48+1</f>
        <v>30</v>
      </c>
      <c r="H49" s="29"/>
    </row>
    <row r="50" spans="1:10" ht="7.5" customHeight="1" x14ac:dyDescent="0.2">
      <c r="A50"/>
      <c r="B50"/>
      <c r="C50"/>
      <c r="D50"/>
      <c r="E50"/>
      <c r="F50"/>
      <c r="H50"/>
    </row>
    <row r="51" spans="1:10" ht="24.75" customHeight="1" x14ac:dyDescent="0.2">
      <c r="A51" s="89" t="s">
        <v>137</v>
      </c>
      <c r="B51" s="89"/>
      <c r="C51" s="89"/>
      <c r="D51" s="89"/>
      <c r="E51" s="89"/>
      <c r="H51"/>
    </row>
    <row r="52" spans="1:10" ht="37.5" customHeight="1" x14ac:dyDescent="0.25">
      <c r="A52" s="90" t="s">
        <v>33</v>
      </c>
      <c r="B52" s="90"/>
      <c r="C52" s="6"/>
      <c r="D52" s="12">
        <f>G49+1</f>
        <v>31</v>
      </c>
      <c r="E52" s="24">
        <v>0</v>
      </c>
      <c r="F52" s="6"/>
      <c r="H52"/>
      <c r="J52" s="30"/>
    </row>
    <row r="53" spans="1:10" ht="24.75" customHeight="1" x14ac:dyDescent="0.25">
      <c r="A53" s="90" t="s">
        <v>96</v>
      </c>
      <c r="B53" s="90"/>
      <c r="C53" s="31" t="s">
        <v>40</v>
      </c>
      <c r="D53" s="12">
        <f>D52+1</f>
        <v>32</v>
      </c>
      <c r="E53" s="24">
        <v>0</v>
      </c>
      <c r="F53" s="6"/>
      <c r="H53"/>
    </row>
    <row r="54" spans="1:10" ht="72.75" customHeight="1" x14ac:dyDescent="0.25">
      <c r="A54" s="90" t="s">
        <v>140</v>
      </c>
      <c r="B54" s="90"/>
      <c r="C54" s="31" t="s">
        <v>40</v>
      </c>
      <c r="D54" s="12">
        <f t="shared" ref="D54:D59" si="0">D53+1</f>
        <v>33</v>
      </c>
      <c r="E54" s="24">
        <v>0</v>
      </c>
      <c r="F54" s="6"/>
      <c r="H54"/>
      <c r="J54" s="104" t="str">
        <f ca="1">"Demande n° : "&amp;NoDemande</f>
        <v>Demande n° : 0000-00-0000-0-000-20260209-0827</v>
      </c>
    </row>
    <row r="55" spans="1:10" ht="24.75" customHeight="1" x14ac:dyDescent="0.25">
      <c r="A55" s="102" t="s">
        <v>44</v>
      </c>
      <c r="B55" s="102"/>
      <c r="C55" s="31" t="s">
        <v>40</v>
      </c>
      <c r="D55" s="12">
        <f t="shared" si="0"/>
        <v>34</v>
      </c>
      <c r="E55" s="24">
        <v>0</v>
      </c>
      <c r="F55" s="6"/>
      <c r="H55"/>
      <c r="J55" s="104"/>
    </row>
    <row r="56" spans="1:10" ht="48.75" customHeight="1" x14ac:dyDescent="0.25">
      <c r="A56" s="103" t="s">
        <v>45</v>
      </c>
      <c r="B56" s="103"/>
      <c r="C56" s="31" t="s">
        <v>40</v>
      </c>
      <c r="D56" s="12">
        <f t="shared" si="0"/>
        <v>35</v>
      </c>
      <c r="E56" s="24">
        <v>0</v>
      </c>
      <c r="F56" s="6"/>
      <c r="H56"/>
      <c r="J56" s="104"/>
    </row>
    <row r="57" spans="1:10" ht="60.75" customHeight="1" x14ac:dyDescent="0.25">
      <c r="A57" s="102" t="s">
        <v>46</v>
      </c>
      <c r="B57" s="102"/>
      <c r="C57" s="31" t="s">
        <v>40</v>
      </c>
      <c r="D57" s="12">
        <f t="shared" si="0"/>
        <v>36</v>
      </c>
      <c r="E57" s="24">
        <v>0</v>
      </c>
      <c r="F57" s="6"/>
      <c r="H57"/>
      <c r="J57" s="104"/>
    </row>
    <row r="58" spans="1:10" ht="12.6" thickBot="1" x14ac:dyDescent="0.3">
      <c r="A58" s="102" t="s">
        <v>47</v>
      </c>
      <c r="B58" s="102"/>
      <c r="C58" s="31" t="s">
        <v>40</v>
      </c>
      <c r="D58" s="12">
        <f t="shared" si="0"/>
        <v>37</v>
      </c>
      <c r="E58" s="24">
        <v>0</v>
      </c>
      <c r="F58" s="6"/>
      <c r="H58"/>
      <c r="J58" s="104"/>
    </row>
    <row r="59" spans="1:10" ht="12" x14ac:dyDescent="0.25">
      <c r="A59" s="102" t="s">
        <v>135</v>
      </c>
      <c r="B59" s="102"/>
      <c r="C59" s="31" t="s">
        <v>55</v>
      </c>
      <c r="D59" s="12">
        <f t="shared" si="0"/>
        <v>38</v>
      </c>
      <c r="E59" s="25">
        <f>SUM(E52:E58)</f>
        <v>0</v>
      </c>
      <c r="F59" s="6" t="s">
        <v>56</v>
      </c>
      <c r="G59" s="12">
        <f>D59</f>
        <v>38</v>
      </c>
      <c r="H59" s="26">
        <f>E59</f>
        <v>0</v>
      </c>
      <c r="J59" s="104"/>
    </row>
    <row r="60" spans="1:10" ht="12" x14ac:dyDescent="0.25">
      <c r="A60" s="32"/>
      <c r="B60" s="32"/>
      <c r="C60" s="31"/>
      <c r="D60" s="33"/>
      <c r="E60" s="34"/>
      <c r="F60" s="6"/>
      <c r="G60" s="33"/>
      <c r="H60" s="34"/>
      <c r="J60" s="104"/>
    </row>
    <row r="61" spans="1:10" ht="17.399999999999999" x14ac:dyDescent="0.45">
      <c r="A61" s="21" t="s">
        <v>52</v>
      </c>
      <c r="B61" s="85" t="s">
        <v>152</v>
      </c>
      <c r="C61" s="85"/>
      <c r="D61" s="85"/>
      <c r="E61" s="85"/>
      <c r="F61" s="6"/>
      <c r="H61" s="20"/>
      <c r="J61" s="104"/>
    </row>
    <row r="62" spans="1:10" ht="5.25" customHeight="1" x14ac:dyDescent="0.2">
      <c r="A62"/>
      <c r="B62"/>
      <c r="C62"/>
      <c r="D62"/>
      <c r="E62"/>
      <c r="F62"/>
      <c r="H62"/>
      <c r="J62" s="104"/>
    </row>
    <row r="63" spans="1:10" ht="76.5" customHeight="1" x14ac:dyDescent="0.2">
      <c r="A63" s="113" t="s">
        <v>169</v>
      </c>
      <c r="B63" s="113"/>
      <c r="C63" s="113"/>
      <c r="D63" s="113"/>
      <c r="E63" s="113"/>
      <c r="F63" s="113"/>
      <c r="G63" s="113"/>
      <c r="H63" s="113"/>
      <c r="J63" s="104"/>
    </row>
    <row r="64" spans="1:10" ht="11.4" x14ac:dyDescent="0.2">
      <c r="A64" s="15"/>
      <c r="B64" s="15"/>
      <c r="C64" s="15"/>
      <c r="D64" s="15"/>
      <c r="E64" s="15"/>
      <c r="F64" s="15"/>
      <c r="G64" s="15"/>
      <c r="H64" s="15"/>
      <c r="J64" s="104"/>
    </row>
    <row r="65" spans="1:10" ht="12.75" customHeight="1" x14ac:dyDescent="0.25">
      <c r="A65" s="82" t="s">
        <v>53</v>
      </c>
      <c r="B65" s="82"/>
      <c r="C65" s="6"/>
      <c r="D65" s="12">
        <f>G59+1</f>
        <v>39</v>
      </c>
      <c r="E65" s="35">
        <v>0</v>
      </c>
      <c r="F65" s="6"/>
      <c r="H65"/>
      <c r="J65" s="104"/>
    </row>
    <row r="66" spans="1:10" ht="24.75" customHeight="1" x14ac:dyDescent="0.25">
      <c r="A66" s="82" t="s">
        <v>174</v>
      </c>
      <c r="B66" s="82"/>
      <c r="C66" s="31" t="s">
        <v>54</v>
      </c>
      <c r="D66" s="12">
        <f>D65+1</f>
        <v>40</v>
      </c>
      <c r="E66" s="35">
        <v>0</v>
      </c>
      <c r="F66" s="6"/>
      <c r="H66"/>
      <c r="J66" s="104"/>
    </row>
    <row r="67" spans="1:10" ht="37.5" customHeight="1" x14ac:dyDescent="0.25">
      <c r="A67" s="82" t="s">
        <v>170</v>
      </c>
      <c r="B67" s="82"/>
      <c r="C67" s="31" t="s">
        <v>54</v>
      </c>
      <c r="D67" s="12">
        <v>41</v>
      </c>
      <c r="E67" s="35">
        <v>0</v>
      </c>
      <c r="F67" s="6"/>
      <c r="H67"/>
      <c r="J67" s="104"/>
    </row>
    <row r="68" spans="1:10" ht="37.5" customHeight="1" thickBot="1" x14ac:dyDescent="0.3">
      <c r="A68" s="82" t="s">
        <v>171</v>
      </c>
      <c r="B68" s="82"/>
      <c r="C68" s="31" t="s">
        <v>54</v>
      </c>
      <c r="D68" s="12">
        <v>42</v>
      </c>
      <c r="E68" s="35">
        <v>0</v>
      </c>
      <c r="F68" s="6"/>
      <c r="H68"/>
      <c r="J68" s="104"/>
    </row>
    <row r="69" spans="1:10" ht="12" x14ac:dyDescent="0.25">
      <c r="A69" s="82" t="s">
        <v>66</v>
      </c>
      <c r="B69" s="82"/>
      <c r="C69" s="31" t="s">
        <v>55</v>
      </c>
      <c r="D69" s="12">
        <v>43</v>
      </c>
      <c r="E69" s="36">
        <f>E65-E66-E67-E68</f>
        <v>0</v>
      </c>
      <c r="F69" s="6" t="s">
        <v>56</v>
      </c>
      <c r="G69" s="12">
        <f>D69</f>
        <v>43</v>
      </c>
      <c r="H69" s="37">
        <f>E69</f>
        <v>0</v>
      </c>
      <c r="J69" s="104"/>
    </row>
    <row r="70" spans="1:10" ht="5.25" customHeight="1" x14ac:dyDescent="0.2">
      <c r="A70" s="1"/>
      <c r="C70" s="31"/>
      <c r="F70" s="6"/>
      <c r="G70" s="1"/>
      <c r="H70" s="1"/>
      <c r="J70" s="77"/>
    </row>
    <row r="71" spans="1:10" ht="18.75" customHeight="1" x14ac:dyDescent="0.45">
      <c r="A71" s="21" t="s">
        <v>58</v>
      </c>
      <c r="B71" s="85" t="s">
        <v>145</v>
      </c>
      <c r="C71" s="85"/>
      <c r="D71" s="85"/>
      <c r="E71" s="85"/>
      <c r="F71" s="85"/>
      <c r="G71" s="85"/>
      <c r="H71" s="85"/>
    </row>
    <row r="72" spans="1:10" ht="5.25" customHeight="1" x14ac:dyDescent="0.2">
      <c r="A72"/>
      <c r="B72"/>
      <c r="C72"/>
      <c r="D72"/>
      <c r="E72"/>
      <c r="F72"/>
      <c r="H72"/>
    </row>
    <row r="73" spans="1:10" ht="12.75" customHeight="1" x14ac:dyDescent="0.2">
      <c r="A73" s="89" t="s">
        <v>68</v>
      </c>
      <c r="B73" s="89"/>
      <c r="C73" s="89"/>
      <c r="D73" s="89"/>
      <c r="E73" s="89"/>
      <c r="H73" s="20"/>
    </row>
    <row r="74" spans="1:10" ht="12.75" customHeight="1" x14ac:dyDescent="0.2">
      <c r="A74"/>
      <c r="B74"/>
      <c r="C74"/>
      <c r="D74"/>
      <c r="E74"/>
      <c r="H74" s="20"/>
    </row>
    <row r="75" spans="1:10" ht="26.25" customHeight="1" x14ac:dyDescent="0.25">
      <c r="A75" s="82" t="s">
        <v>115</v>
      </c>
      <c r="B75" s="82"/>
      <c r="C75" s="6"/>
      <c r="D75" s="12">
        <f>G69+1</f>
        <v>44</v>
      </c>
      <c r="E75" s="35">
        <v>0</v>
      </c>
      <c r="H75"/>
    </row>
    <row r="76" spans="1:10" ht="48.75" customHeight="1" x14ac:dyDescent="0.25">
      <c r="A76" s="82" t="s">
        <v>116</v>
      </c>
      <c r="B76" s="82"/>
      <c r="C76" s="31"/>
      <c r="D76" s="12">
        <f>D75+1</f>
        <v>45</v>
      </c>
      <c r="E76" s="24"/>
      <c r="H76"/>
    </row>
    <row r="78" spans="1:10" x14ac:dyDescent="0.25">
      <c r="A78" s="89" t="s">
        <v>70</v>
      </c>
      <c r="B78" s="89"/>
      <c r="C78" s="89"/>
      <c r="D78" s="89"/>
      <c r="E78" s="89"/>
    </row>
    <row r="79" spans="1:10" ht="11.4" x14ac:dyDescent="0.2">
      <c r="A79"/>
      <c r="B79"/>
      <c r="C79"/>
      <c r="D79"/>
      <c r="E79"/>
      <c r="F79"/>
      <c r="H79"/>
      <c r="J79"/>
    </row>
    <row r="80" spans="1:10" ht="12" x14ac:dyDescent="0.25">
      <c r="A80" s="82" t="s">
        <v>64</v>
      </c>
      <c r="B80" s="82"/>
      <c r="C80" s="6"/>
      <c r="D80" s="12">
        <f>G69</f>
        <v>43</v>
      </c>
      <c r="E80" s="37">
        <f>H69</f>
        <v>0</v>
      </c>
      <c r="F80" s="6"/>
      <c r="H80"/>
    </row>
    <row r="81" spans="1:10" ht="24.75" customHeight="1" thickBot="1" x14ac:dyDescent="0.3">
      <c r="A81" s="82" t="s">
        <v>117</v>
      </c>
      <c r="B81" s="82"/>
      <c r="C81" s="31" t="s">
        <v>40</v>
      </c>
      <c r="D81" s="12">
        <f>D75</f>
        <v>44</v>
      </c>
      <c r="E81" s="37">
        <f>E75</f>
        <v>0</v>
      </c>
      <c r="F81" s="6"/>
      <c r="H81"/>
    </row>
    <row r="82" spans="1:10" ht="12" x14ac:dyDescent="0.25">
      <c r="A82" s="82" t="s">
        <v>65</v>
      </c>
      <c r="B82" s="82"/>
      <c r="C82" s="31" t="s">
        <v>55</v>
      </c>
      <c r="D82" s="12">
        <f>D76+1</f>
        <v>46</v>
      </c>
      <c r="E82" s="36">
        <f>SUM(E80:E81)</f>
        <v>0</v>
      </c>
      <c r="F82" s="6" t="s">
        <v>56</v>
      </c>
      <c r="G82" s="12">
        <f>D82</f>
        <v>46</v>
      </c>
      <c r="H82" s="37">
        <f>E82</f>
        <v>0</v>
      </c>
    </row>
    <row r="83" spans="1:10" ht="12" x14ac:dyDescent="0.25">
      <c r="A83" s="82" t="s">
        <v>121</v>
      </c>
      <c r="B83" s="82"/>
      <c r="C83" s="31" t="s">
        <v>54</v>
      </c>
      <c r="D83" s="12">
        <f>D82+1</f>
        <v>47</v>
      </c>
      <c r="E83" s="39">
        <f>SeuilValeur</f>
        <v>954496</v>
      </c>
      <c r="F83" s="6"/>
      <c r="H83"/>
    </row>
    <row r="84" spans="1:10" ht="36.75" customHeight="1" x14ac:dyDescent="0.25">
      <c r="A84" s="82" t="s">
        <v>155</v>
      </c>
      <c r="B84" s="82"/>
      <c r="C84" s="31" t="s">
        <v>55</v>
      </c>
      <c r="D84" s="12">
        <f>D83+1</f>
        <v>48</v>
      </c>
      <c r="E84" s="37">
        <f>SUM(E80:E81)-E83</f>
        <v>-954496</v>
      </c>
      <c r="F84" s="6"/>
      <c r="H84"/>
    </row>
    <row r="85" spans="1:10" ht="11.4" x14ac:dyDescent="0.2">
      <c r="A85"/>
      <c r="B85"/>
      <c r="C85" s="6"/>
      <c r="D85"/>
      <c r="E85"/>
      <c r="F85" s="6"/>
      <c r="H85"/>
    </row>
    <row r="86" spans="1:10" x14ac:dyDescent="0.25">
      <c r="A86" s="89" t="s">
        <v>71</v>
      </c>
      <c r="B86" s="89"/>
      <c r="C86" s="89"/>
      <c r="D86" s="89"/>
      <c r="E86" s="89"/>
      <c r="J86" s="104" t="str">
        <f ca="1">"Demande n° : "&amp;NoDemande</f>
        <v>Demande n° : 0000-00-0000-0-000-20260209-0827</v>
      </c>
    </row>
    <row r="87" spans="1:10" ht="11.4" x14ac:dyDescent="0.2">
      <c r="A87"/>
      <c r="B87"/>
      <c r="C87"/>
      <c r="D87"/>
      <c r="E87"/>
      <c r="F87"/>
      <c r="H87"/>
      <c r="J87" s="104"/>
    </row>
    <row r="88" spans="1:10" ht="24.75" customHeight="1" x14ac:dyDescent="0.25">
      <c r="A88" s="82" t="str">
        <f>"Superficie des travaux assujettis faisant l'objet de la présente demande. Superficie de la ligne "&amp;G22&amp;" moins celle de la ligne "&amp;G59&amp;"."</f>
        <v>Superficie des travaux assujettis faisant l'objet de la présente demande. Superficie de la ligne 10 moins celle de la ligne 38.</v>
      </c>
      <c r="B88" s="82"/>
      <c r="C88" s="6"/>
      <c r="D88" s="12">
        <f>D84+1</f>
        <v>49</v>
      </c>
      <c r="E88" s="40">
        <f>H22-H59</f>
        <v>0</v>
      </c>
      <c r="F88" s="6"/>
      <c r="H88"/>
      <c r="J88" s="104"/>
    </row>
    <row r="89" spans="1:10" ht="36.75" customHeight="1" thickBot="1" x14ac:dyDescent="0.3">
      <c r="A89" s="82" t="s">
        <v>118</v>
      </c>
      <c r="B89" s="82"/>
      <c r="C89" s="31" t="s">
        <v>40</v>
      </c>
      <c r="D89" s="12">
        <f>D76</f>
        <v>45</v>
      </c>
      <c r="E89" s="26">
        <f>E76</f>
        <v>0</v>
      </c>
      <c r="F89" s="6"/>
      <c r="H89"/>
      <c r="J89" s="104"/>
    </row>
    <row r="90" spans="1:10" ht="12" x14ac:dyDescent="0.25">
      <c r="A90" s="82" t="s">
        <v>67</v>
      </c>
      <c r="B90" s="82"/>
      <c r="C90" s="31" t="s">
        <v>55</v>
      </c>
      <c r="D90" s="12">
        <f>D88+1</f>
        <v>50</v>
      </c>
      <c r="E90" s="41">
        <f>SUM(E88:E89)</f>
        <v>0</v>
      </c>
      <c r="F90" s="6" t="s">
        <v>56</v>
      </c>
      <c r="G90" s="12">
        <f>D90</f>
        <v>50</v>
      </c>
      <c r="H90" s="26">
        <f>E90</f>
        <v>0</v>
      </c>
      <c r="J90" s="104"/>
    </row>
    <row r="91" spans="1:10" ht="12.6" thickBot="1" x14ac:dyDescent="0.3">
      <c r="A91" s="82" t="s">
        <v>69</v>
      </c>
      <c r="B91" s="82"/>
      <c r="C91" s="31" t="s">
        <v>54</v>
      </c>
      <c r="D91" s="12">
        <f>D90+1</f>
        <v>51</v>
      </c>
      <c r="E91" s="42">
        <v>186</v>
      </c>
      <c r="F91" s="6"/>
      <c r="H91"/>
      <c r="J91" s="104"/>
    </row>
    <row r="92" spans="1:10" ht="36.75" customHeight="1" x14ac:dyDescent="0.25">
      <c r="A92" s="82" t="s">
        <v>154</v>
      </c>
      <c r="B92" s="82"/>
      <c r="C92" s="31" t="s">
        <v>55</v>
      </c>
      <c r="D92" s="12">
        <f>D91+1</f>
        <v>52</v>
      </c>
      <c r="E92" s="43">
        <f>SUM(E88:E89)-E91</f>
        <v>-186</v>
      </c>
      <c r="F92" s="6"/>
      <c r="H92"/>
      <c r="J92" s="104"/>
    </row>
    <row r="93" spans="1:10" ht="11.4" x14ac:dyDescent="0.2">
      <c r="A93"/>
      <c r="B93"/>
      <c r="C93" s="6"/>
      <c r="D93"/>
      <c r="E93"/>
      <c r="F93" s="6"/>
      <c r="H93"/>
      <c r="J93" s="104"/>
    </row>
    <row r="94" spans="1:10" ht="17.399999999999999" x14ac:dyDescent="0.45">
      <c r="A94" s="21" t="s">
        <v>61</v>
      </c>
      <c r="B94" s="85" t="s">
        <v>146</v>
      </c>
      <c r="C94" s="85"/>
      <c r="D94" s="85"/>
      <c r="E94" s="85"/>
      <c r="F94" s="44"/>
      <c r="G94" s="45"/>
      <c r="H94" s="46"/>
      <c r="J94" s="104"/>
    </row>
    <row r="95" spans="1:10" ht="5.25" customHeight="1" x14ac:dyDescent="0.2">
      <c r="A95"/>
      <c r="B95"/>
      <c r="C95"/>
      <c r="D95"/>
      <c r="E95"/>
      <c r="F95"/>
      <c r="H95"/>
      <c r="J95" s="104"/>
    </row>
    <row r="96" spans="1:10" ht="12" x14ac:dyDescent="0.25">
      <c r="A96" s="89" t="s">
        <v>97</v>
      </c>
      <c r="B96" s="89"/>
      <c r="C96" s="89"/>
      <c r="D96" s="89"/>
      <c r="E96" s="89"/>
      <c r="F96" s="6"/>
      <c r="G96" s="12">
        <f>D92+1</f>
        <v>53</v>
      </c>
      <c r="H96" s="47" t="str">
        <f>IF(AND(E92&gt;=0,E84&gt;0),"Oui","Non")</f>
        <v>Non</v>
      </c>
      <c r="J96" s="104"/>
    </row>
    <row r="97" spans="1:10" ht="26.25" customHeight="1" x14ac:dyDescent="0.2">
      <c r="A97" s="108" t="str">
        <f>"Les travaux qui n'excèdent pas les seuils d'assujettissement pourront être pris en considération lors d'une prochaine demande conformément aux dispositions du Règlement. (Lignes "&amp;G82&amp;" et "&amp;G90&amp;")."</f>
        <v>Les travaux qui n'excèdent pas les seuils d'assujettissement pourront être pris en considération lors d'une prochaine demande conformément aux dispositions du Règlement. (Lignes 46 et 50).</v>
      </c>
      <c r="B97" s="108"/>
      <c r="C97" s="108"/>
      <c r="D97" s="108"/>
      <c r="E97" s="108"/>
      <c r="F97" s="6"/>
      <c r="H97"/>
      <c r="J97" s="104"/>
    </row>
    <row r="98" spans="1:10" ht="11.4" x14ac:dyDescent="0.2">
      <c r="A98"/>
      <c r="B98"/>
      <c r="C98"/>
      <c r="D98"/>
      <c r="E98"/>
      <c r="F98" s="6"/>
      <c r="H98"/>
      <c r="J98" s="104"/>
    </row>
    <row r="99" spans="1:10" ht="17.399999999999999" x14ac:dyDescent="0.45">
      <c r="A99" s="21" t="s">
        <v>62</v>
      </c>
      <c r="B99" s="85" t="s">
        <v>147</v>
      </c>
      <c r="C99" s="85"/>
      <c r="D99" s="85"/>
      <c r="E99" s="85"/>
      <c r="F99" s="44"/>
      <c r="G99" s="45"/>
      <c r="H99" s="46"/>
      <c r="J99" s="104"/>
    </row>
    <row r="100" spans="1:10" ht="5.25" customHeight="1" x14ac:dyDescent="0.2">
      <c r="A100"/>
      <c r="B100"/>
      <c r="C100"/>
      <c r="D100"/>
      <c r="E100"/>
      <c r="F100"/>
      <c r="H100"/>
      <c r="J100" s="104"/>
    </row>
    <row r="101" spans="1:10" ht="12.75" customHeight="1" x14ac:dyDescent="0.25">
      <c r="A101" s="89" t="s">
        <v>122</v>
      </c>
      <c r="B101" s="89"/>
      <c r="C101" s="89"/>
      <c r="D101" s="89"/>
      <c r="E101" s="89"/>
      <c r="G101" s="12">
        <f>G90</f>
        <v>50</v>
      </c>
      <c r="H101" s="26">
        <f>IF(AND(H96="Oui",E92&gt;=0,E84&gt;0),H90,0)</f>
        <v>0</v>
      </c>
      <c r="J101" s="104"/>
    </row>
    <row r="102" spans="1:10" ht="12.75" customHeight="1" x14ac:dyDescent="0.2">
      <c r="A102"/>
      <c r="B102"/>
      <c r="C102"/>
      <c r="D102"/>
      <c r="E102"/>
      <c r="F102"/>
      <c r="H102"/>
      <c r="J102" s="104"/>
    </row>
    <row r="103" spans="1:10" x14ac:dyDescent="0.25">
      <c r="A103" s="97" t="s">
        <v>123</v>
      </c>
      <c r="B103" s="97"/>
      <c r="C103" s="6"/>
      <c r="D103" s="12">
        <f>G96+1</f>
        <v>54</v>
      </c>
      <c r="E103" s="48">
        <f>IF(ISNA(VLOOKUP(H12,TabStationTaux,2,FALSE)),Variables!$C$4,VLOOKUP(H12,TabStationTaux,2,FALSE))</f>
        <v>135</v>
      </c>
      <c r="J103" s="104"/>
    </row>
    <row r="104" spans="1:10" ht="13.8" thickBot="1" x14ac:dyDescent="0.3">
      <c r="A104" s="97" t="s">
        <v>124</v>
      </c>
      <c r="B104" s="97"/>
      <c r="C104" s="6" t="s">
        <v>50</v>
      </c>
      <c r="D104" s="12">
        <f>D103+1</f>
        <v>55</v>
      </c>
      <c r="E104" s="49">
        <f>PctApllicable</f>
        <v>1</v>
      </c>
      <c r="F104" s="7" t="s">
        <v>50</v>
      </c>
      <c r="J104" s="104"/>
    </row>
    <row r="105" spans="1:10" ht="12.6" thickBot="1" x14ac:dyDescent="0.3">
      <c r="A105" s="97" t="s">
        <v>125</v>
      </c>
      <c r="B105" s="97"/>
      <c r="C105" s="31" t="s">
        <v>55</v>
      </c>
      <c r="D105" s="12">
        <f>D104+1</f>
        <v>56</v>
      </c>
      <c r="E105" s="50">
        <f>IF(ISERROR(E103*E104),"",E103*E104)</f>
        <v>135</v>
      </c>
      <c r="F105" s="6" t="s">
        <v>56</v>
      </c>
      <c r="G105" s="12">
        <f>D105</f>
        <v>56</v>
      </c>
      <c r="H105" s="48">
        <f>E105</f>
        <v>135</v>
      </c>
      <c r="J105" s="104"/>
    </row>
    <row r="106" spans="1:10" ht="21.75" customHeight="1" x14ac:dyDescent="0.25">
      <c r="A106" s="117" t="s">
        <v>57</v>
      </c>
      <c r="B106" s="117"/>
      <c r="C106" s="117"/>
      <c r="D106" s="117"/>
      <c r="E106" s="117"/>
      <c r="F106" s="13" t="s">
        <v>55</v>
      </c>
      <c r="G106" s="12">
        <f>G105+1</f>
        <v>57</v>
      </c>
      <c r="H106" s="51">
        <f>IF(ISERROR(H101*H105),"",H101*H105)</f>
        <v>0</v>
      </c>
      <c r="J106" s="104"/>
    </row>
    <row r="107" spans="1:10" ht="12.75" customHeight="1" x14ac:dyDescent="0.2">
      <c r="H107" s="20"/>
    </row>
    <row r="108" spans="1:10" ht="17.399999999999999" x14ac:dyDescent="0.45">
      <c r="A108" s="21" t="s">
        <v>63</v>
      </c>
      <c r="B108" s="85" t="s">
        <v>73</v>
      </c>
      <c r="C108" s="85"/>
      <c r="D108" s="85"/>
      <c r="E108" s="85"/>
      <c r="H108" s="20"/>
    </row>
    <row r="109" spans="1:10" ht="5.25" customHeight="1" x14ac:dyDescent="0.2">
      <c r="A109"/>
      <c r="B109"/>
      <c r="C109"/>
      <c r="D109"/>
      <c r="E109"/>
      <c r="F109"/>
      <c r="H109"/>
    </row>
    <row r="110" spans="1:10" ht="12.75" customHeight="1" x14ac:dyDescent="0.25">
      <c r="A110" s="89" t="s">
        <v>156</v>
      </c>
      <c r="B110" s="89"/>
      <c r="C110" s="89"/>
      <c r="D110" s="89"/>
      <c r="E110" s="89"/>
      <c r="G110" s="12">
        <f>G106+1</f>
        <v>58</v>
      </c>
      <c r="H110" s="52" t="s">
        <v>120</v>
      </c>
    </row>
    <row r="111" spans="1:10" ht="12.75" customHeight="1" x14ac:dyDescent="0.25">
      <c r="A111" s="89" t="s">
        <v>157</v>
      </c>
      <c r="B111" s="89"/>
      <c r="C111" s="89"/>
      <c r="D111" s="89"/>
      <c r="E111" s="89"/>
      <c r="G111" s="12">
        <f>G110+1</f>
        <v>59</v>
      </c>
      <c r="H111" s="52" t="s">
        <v>120</v>
      </c>
    </row>
    <row r="112" spans="1:10" ht="12.75" customHeight="1" x14ac:dyDescent="0.25">
      <c r="A112" s="89" t="s">
        <v>158</v>
      </c>
      <c r="B112" s="89"/>
      <c r="C112" s="89"/>
      <c r="D112" s="89"/>
      <c r="E112" s="89"/>
      <c r="G112" s="12">
        <f>G111+1</f>
        <v>60</v>
      </c>
      <c r="H112" s="52" t="s">
        <v>120</v>
      </c>
    </row>
    <row r="113" spans="1:16" ht="11.4" x14ac:dyDescent="0.2">
      <c r="A113"/>
      <c r="B113"/>
      <c r="C113"/>
      <c r="D113"/>
      <c r="E113"/>
      <c r="F113"/>
      <c r="H113"/>
    </row>
    <row r="114" spans="1:16" ht="12.75" customHeight="1" x14ac:dyDescent="0.25">
      <c r="A114" s="82" t="s">
        <v>168</v>
      </c>
      <c r="B114" s="82"/>
      <c r="C114" s="13"/>
      <c r="D114" s="12">
        <f>G112+1</f>
        <v>61</v>
      </c>
      <c r="E114" s="105"/>
      <c r="F114" s="106"/>
      <c r="G114" s="106"/>
      <c r="H114" s="107"/>
    </row>
    <row r="115" spans="1:16" ht="12.75" customHeight="1" x14ac:dyDescent="0.25">
      <c r="A115" s="82" t="s">
        <v>59</v>
      </c>
      <c r="B115" s="82"/>
      <c r="C115" s="6"/>
      <c r="D115" s="12">
        <f>D114+1</f>
        <v>62</v>
      </c>
      <c r="E115" s="35">
        <v>0</v>
      </c>
      <c r="H115" s="20"/>
    </row>
    <row r="116" spans="1:16" ht="24.75" customHeight="1" x14ac:dyDescent="0.25">
      <c r="A116" s="82" t="str">
        <f>"Montant des éléments du contrat avec l'entrepreneur général additionnels à ceux déclarés à la ligne "&amp;D69&amp;"."</f>
        <v>Montant des éléments du contrat avec l'entrepreneur général additionnels à ceux déclarés à la ligne 43.</v>
      </c>
      <c r="B116" s="82"/>
      <c r="C116" s="53"/>
      <c r="D116" s="12">
        <f>D115+1</f>
        <v>63</v>
      </c>
      <c r="E116" s="35">
        <v>0</v>
      </c>
      <c r="F116" s="6" t="s">
        <v>56</v>
      </c>
      <c r="G116" s="12">
        <f>D116</f>
        <v>63</v>
      </c>
      <c r="H116" s="37">
        <f>E116</f>
        <v>0</v>
      </c>
    </row>
    <row r="117" spans="1:16" ht="8.25" customHeight="1" x14ac:dyDescent="0.2">
      <c r="A117"/>
      <c r="B117"/>
      <c r="C117"/>
      <c r="D117"/>
      <c r="E117"/>
      <c r="F117"/>
      <c r="H117"/>
    </row>
    <row r="118" spans="1:16" x14ac:dyDescent="0.25">
      <c r="A118" s="89" t="s">
        <v>60</v>
      </c>
      <c r="B118" s="89"/>
      <c r="C118" s="89"/>
      <c r="D118" s="89"/>
      <c r="E118" s="89"/>
    </row>
    <row r="119" spans="1:16" ht="60" customHeight="1" x14ac:dyDescent="0.25">
      <c r="A119" s="71">
        <f>G116+1</f>
        <v>64</v>
      </c>
      <c r="B119" s="110"/>
      <c r="C119" s="111"/>
      <c r="D119" s="111"/>
      <c r="E119" s="112"/>
      <c r="H119"/>
    </row>
    <row r="120" spans="1:16" ht="12.75" customHeight="1" x14ac:dyDescent="0.2">
      <c r="A120" s="91" t="s">
        <v>113</v>
      </c>
      <c r="B120" s="91"/>
      <c r="C120" s="91"/>
      <c r="D120" s="91"/>
      <c r="E120" s="91"/>
      <c r="F120" s="15"/>
      <c r="G120" s="15"/>
      <c r="H120" s="15"/>
    </row>
    <row r="121" spans="1:16" ht="60" customHeight="1" x14ac:dyDescent="0.25">
      <c r="A121" s="71">
        <f>A119+1</f>
        <v>65</v>
      </c>
      <c r="B121" s="110"/>
      <c r="C121" s="111"/>
      <c r="D121" s="111"/>
      <c r="E121" s="112"/>
      <c r="F121" s="54"/>
      <c r="G121" s="55"/>
      <c r="H121"/>
    </row>
    <row r="122" spans="1:16" ht="12.75" customHeight="1" thickBot="1" x14ac:dyDescent="0.25">
      <c r="A122"/>
      <c r="B122" s="56"/>
      <c r="C122" s="57"/>
      <c r="D122" s="56"/>
      <c r="E122" s="56"/>
      <c r="F122" s="58"/>
      <c r="G122" s="55"/>
      <c r="H122" s="55"/>
    </row>
    <row r="123" spans="1:16" ht="12.75" customHeight="1" x14ac:dyDescent="0.25">
      <c r="A123" s="94" t="s">
        <v>103</v>
      </c>
      <c r="B123" s="95"/>
      <c r="C123" s="95"/>
      <c r="D123" s="95"/>
      <c r="E123" s="95"/>
      <c r="F123" s="59"/>
      <c r="G123" s="60"/>
      <c r="H123" s="61"/>
    </row>
    <row r="124" spans="1:16" ht="37.5" customHeight="1" x14ac:dyDescent="0.25">
      <c r="A124" s="96" t="s">
        <v>101</v>
      </c>
      <c r="B124" s="97"/>
      <c r="C124" s="97"/>
      <c r="D124" s="97"/>
      <c r="E124" s="97"/>
      <c r="G124" s="12">
        <f>A121+1</f>
        <v>66</v>
      </c>
      <c r="H124" s="62"/>
      <c r="P124" s="45"/>
    </row>
    <row r="125" spans="1:16" ht="24.75" customHeight="1" x14ac:dyDescent="0.25">
      <c r="A125" s="98" t="s">
        <v>100</v>
      </c>
      <c r="B125" s="99"/>
      <c r="C125" s="99"/>
      <c r="D125" s="99"/>
      <c r="E125" s="99"/>
      <c r="G125" s="12">
        <f>G124+1</f>
        <v>67</v>
      </c>
      <c r="H125" s="62"/>
      <c r="P125" s="45"/>
    </row>
    <row r="126" spans="1:16" ht="12.75" customHeight="1" x14ac:dyDescent="0.25">
      <c r="A126" s="98" t="s">
        <v>99</v>
      </c>
      <c r="B126" s="99"/>
      <c r="C126" s="99"/>
      <c r="D126" s="99"/>
      <c r="E126" s="99"/>
      <c r="G126" s="12">
        <f>G125+1</f>
        <v>68</v>
      </c>
      <c r="H126" s="62"/>
      <c r="P126" s="45"/>
    </row>
    <row r="127" spans="1:16" ht="14.4" thickBot="1" x14ac:dyDescent="0.3">
      <c r="A127" s="92" t="s">
        <v>98</v>
      </c>
      <c r="B127" s="93"/>
      <c r="C127" s="93"/>
      <c r="D127" s="93"/>
      <c r="E127" s="93"/>
      <c r="G127" s="11">
        <f>G126+1</f>
        <v>69</v>
      </c>
      <c r="H127" s="63"/>
      <c r="P127" s="45"/>
    </row>
    <row r="128" spans="1:16" ht="7.5" customHeight="1" x14ac:dyDescent="0.25">
      <c r="A128" s="64"/>
      <c r="B128" s="65"/>
      <c r="C128" s="65"/>
      <c r="D128" s="65"/>
      <c r="E128" s="65"/>
      <c r="F128" s="59"/>
      <c r="G128" s="66"/>
      <c r="H128" s="67"/>
      <c r="P128" s="45"/>
    </row>
    <row r="129" spans="1:16" ht="14.4" thickBot="1" x14ac:dyDescent="0.3">
      <c r="A129" s="122" t="s">
        <v>138</v>
      </c>
      <c r="B129" s="123"/>
      <c r="C129" s="68"/>
      <c r="D129" s="69">
        <f>G127+1</f>
        <v>70</v>
      </c>
      <c r="E129" s="114" t="str">
        <f ca="1">TEXT((LEFT(E8,14)),"0000-00-0000-0-000")&amp;"-"&amp;TEXT(TODAY(),"AAAAMMJJ")&amp;"-"&amp;TEXT(NOW(),"HHMM")</f>
        <v>0000-00-0000-0-000-20260209-0827</v>
      </c>
      <c r="F129" s="115"/>
      <c r="G129" s="115"/>
      <c r="H129" s="116"/>
      <c r="P129" s="45"/>
    </row>
    <row r="130" spans="1:16" ht="20.85" customHeight="1" x14ac:dyDescent="0.25"/>
    <row r="131" spans="1:16" ht="24.75" customHeight="1" x14ac:dyDescent="0.2">
      <c r="A131" s="100" t="s">
        <v>119</v>
      </c>
      <c r="B131" s="100"/>
      <c r="C131" s="100"/>
      <c r="D131" s="100"/>
      <c r="E131" s="100"/>
      <c r="F131" s="100"/>
      <c r="G131" s="100"/>
      <c r="H131" s="100"/>
    </row>
    <row r="132" spans="1:16" ht="6.75" customHeight="1" x14ac:dyDescent="0.2">
      <c r="A132" s="70"/>
      <c r="B132" s="70"/>
      <c r="C132" s="70"/>
      <c r="D132" s="70"/>
      <c r="E132" s="70"/>
      <c r="F132" s="70"/>
      <c r="G132" s="70"/>
      <c r="H132" s="70"/>
    </row>
    <row r="133" spans="1:16" ht="12.75" customHeight="1" x14ac:dyDescent="0.2">
      <c r="A133" s="80" t="s">
        <v>153</v>
      </c>
      <c r="B133" s="80"/>
      <c r="C133" s="80" t="s">
        <v>142</v>
      </c>
      <c r="D133" s="80"/>
      <c r="E133" s="80"/>
      <c r="F133" s="80"/>
      <c r="G133" s="80"/>
      <c r="H133" s="80"/>
      <c r="J133"/>
    </row>
    <row r="134" spans="1:16" s="74" customFormat="1" ht="12.75" customHeight="1" x14ac:dyDescent="0.2">
      <c r="A134" s="72" t="s">
        <v>160</v>
      </c>
      <c r="B134" s="73"/>
      <c r="C134" s="73"/>
      <c r="D134" s="73" t="s">
        <v>161</v>
      </c>
      <c r="E134" s="73"/>
      <c r="F134" s="73"/>
      <c r="G134" s="73"/>
      <c r="H134" s="73"/>
    </row>
    <row r="135" spans="1:16" ht="33.75" customHeight="1" x14ac:dyDescent="0.2">
      <c r="A135" s="80" t="s">
        <v>141</v>
      </c>
      <c r="B135" s="80"/>
      <c r="C135" s="16"/>
      <c r="D135"/>
      <c r="E135"/>
      <c r="F135"/>
      <c r="H135"/>
      <c r="J135"/>
    </row>
    <row r="136" spans="1:16" ht="12.75" customHeight="1" x14ac:dyDescent="0.2">
      <c r="A136" t="s">
        <v>104</v>
      </c>
      <c r="B136"/>
      <c r="C136"/>
      <c r="D136"/>
      <c r="E136"/>
      <c r="F136"/>
      <c r="H136"/>
      <c r="J136"/>
    </row>
    <row r="137" spans="1:16" ht="5.25" customHeight="1" x14ac:dyDescent="0.2">
      <c r="A137" s="80"/>
      <c r="B137" s="80"/>
      <c r="C137" s="80"/>
      <c r="D137" s="80"/>
      <c r="E137" s="80"/>
      <c r="F137" s="80"/>
      <c r="G137" s="80"/>
      <c r="H137" s="80"/>
      <c r="J137"/>
    </row>
    <row r="138" spans="1:16" ht="15.75" customHeight="1" x14ac:dyDescent="0.2">
      <c r="A138" s="80" t="s">
        <v>49</v>
      </c>
      <c r="B138" s="80"/>
      <c r="C138" s="80"/>
      <c r="D138" s="80"/>
      <c r="E138" s="80"/>
      <c r="F138" s="80"/>
      <c r="G138" s="80"/>
      <c r="H138" s="80"/>
      <c r="J138"/>
    </row>
    <row r="139" spans="1:16" ht="6.75" customHeight="1" x14ac:dyDescent="0.2">
      <c r="A139" s="70"/>
      <c r="B139" s="70"/>
      <c r="C139" s="70"/>
      <c r="D139" s="70"/>
      <c r="E139" s="70"/>
      <c r="F139" s="70"/>
      <c r="G139" s="70"/>
      <c r="H139" s="70"/>
      <c r="J139"/>
    </row>
    <row r="140" spans="1:16" ht="12.75" customHeight="1" x14ac:dyDescent="0.2">
      <c r="A140" s="80" t="s">
        <v>153</v>
      </c>
      <c r="B140" s="80"/>
      <c r="C140" s="80" t="s">
        <v>142</v>
      </c>
      <c r="D140" s="80"/>
      <c r="E140" s="80"/>
      <c r="F140" s="80"/>
      <c r="G140" s="80"/>
      <c r="H140" s="80"/>
      <c r="J140"/>
    </row>
    <row r="141" spans="1:16" ht="11.4" x14ac:dyDescent="0.2">
      <c r="A141" s="72" t="s">
        <v>160</v>
      </c>
      <c r="B141" s="73"/>
      <c r="C141" s="73"/>
      <c r="D141" s="73" t="s">
        <v>161</v>
      </c>
      <c r="E141" s="73"/>
      <c r="F141" s="73"/>
      <c r="G141" s="73"/>
      <c r="H141" s="73"/>
      <c r="J141"/>
    </row>
    <row r="142" spans="1:16" ht="33.75" customHeight="1" x14ac:dyDescent="0.2">
      <c r="A142" s="80" t="s">
        <v>141</v>
      </c>
      <c r="B142" s="80"/>
      <c r="C142" s="16"/>
      <c r="D142"/>
      <c r="E142"/>
      <c r="F142"/>
      <c r="H142"/>
      <c r="J142"/>
    </row>
    <row r="143" spans="1:16" ht="12.75" customHeight="1" x14ac:dyDescent="0.2">
      <c r="A143" t="s">
        <v>148</v>
      </c>
      <c r="B143"/>
      <c r="C143"/>
      <c r="D143"/>
      <c r="E143"/>
      <c r="F143"/>
      <c r="H143"/>
    </row>
    <row r="144" spans="1:16" ht="7.5" customHeight="1" x14ac:dyDescent="0.2">
      <c r="A144" s="80"/>
      <c r="B144" s="80"/>
      <c r="C144" s="80"/>
      <c r="D144" s="80"/>
      <c r="E144" s="80"/>
      <c r="F144" s="80"/>
      <c r="G144" s="80"/>
      <c r="H144" s="80"/>
    </row>
    <row r="145" spans="1:8" ht="51.75" customHeight="1" x14ac:dyDescent="0.2">
      <c r="A145" s="100" t="s">
        <v>163</v>
      </c>
      <c r="B145" s="100"/>
      <c r="C145" s="100"/>
      <c r="D145" s="100"/>
      <c r="E145" s="100"/>
      <c r="F145" s="100"/>
      <c r="G145" s="100"/>
      <c r="H145" s="100"/>
    </row>
    <row r="146" spans="1:8" hidden="1" x14ac:dyDescent="0.25"/>
    <row r="147" spans="1:8" hidden="1" x14ac:dyDescent="0.25"/>
    <row r="148" spans="1:8" hidden="1" x14ac:dyDescent="0.25"/>
    <row r="149" spans="1:8" hidden="1" x14ac:dyDescent="0.25"/>
    <row r="150" spans="1:8" hidden="1" x14ac:dyDescent="0.25"/>
    <row r="151" spans="1:8" hidden="1" x14ac:dyDescent="0.25"/>
    <row r="152" spans="1:8" hidden="1" x14ac:dyDescent="0.25"/>
    <row r="153" spans="1:8" hidden="1" x14ac:dyDescent="0.25"/>
    <row r="154" spans="1:8" hidden="1" x14ac:dyDescent="0.25"/>
    <row r="155" spans="1:8" hidden="1" x14ac:dyDescent="0.25"/>
    <row r="156" spans="1:8" hidden="1" x14ac:dyDescent="0.25"/>
    <row r="157" spans="1:8" hidden="1" x14ac:dyDescent="0.25"/>
    <row r="158" spans="1:8" hidden="1" x14ac:dyDescent="0.25"/>
    <row r="159" spans="1:8" hidden="1" x14ac:dyDescent="0.25"/>
    <row r="160" spans="1:8"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idden="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hidden="1" x14ac:dyDescent="0.25"/>
    <row r="65511" hidden="1" x14ac:dyDescent="0.25"/>
    <row r="65512" hidden="1" x14ac:dyDescent="0.25"/>
    <row r="65513" hidden="1" x14ac:dyDescent="0.25"/>
    <row r="65514" hidden="1" x14ac:dyDescent="0.25"/>
    <row r="65515" hidden="1" x14ac:dyDescent="0.25"/>
    <row r="65516" hidden="1" x14ac:dyDescent="0.25"/>
    <row r="65517" hidden="1" x14ac:dyDescent="0.25"/>
    <row r="65518" hidden="1" x14ac:dyDescent="0.25"/>
    <row r="65519" hidden="1" x14ac:dyDescent="0.25"/>
    <row r="65520" hidden="1" x14ac:dyDescent="0.25"/>
    <row r="65521" hidden="1" x14ac:dyDescent="0.25"/>
    <row r="65522" hidden="1" x14ac:dyDescent="0.25"/>
    <row r="65523" hidden="1" x14ac:dyDescent="0.25"/>
    <row r="65524" hidden="1" x14ac:dyDescent="0.25"/>
    <row r="65525" hidden="1" x14ac:dyDescent="0.25"/>
    <row r="65526" hidden="1" x14ac:dyDescent="0.25"/>
    <row r="65527" hidden="1" x14ac:dyDescent="0.25"/>
    <row r="65528" hidden="1" x14ac:dyDescent="0.25"/>
    <row r="65529" hidden="1" x14ac:dyDescent="0.25"/>
    <row r="65530" hidden="1" x14ac:dyDescent="0.25"/>
    <row r="65531" hidden="1" x14ac:dyDescent="0.25"/>
    <row r="65532" hidden="1" x14ac:dyDescent="0.25"/>
    <row r="65533" hidden="1" x14ac:dyDescent="0.25"/>
    <row r="65534" hidden="1" x14ac:dyDescent="0.25"/>
    <row r="65535" hidden="1" x14ac:dyDescent="0.25"/>
    <row r="65536" hidden="1" x14ac:dyDescent="0.25"/>
  </sheetData>
  <sheetProtection sheet="1" objects="1" scenarios="1" selectLockedCells="1"/>
  <customSheetViews>
    <customSheetView guid="{894546E3-882C-4A55-BD16-7AE3F7466B9E}" showPageBreaks="1" showGridLines="0" showRowCol="0" fitToPage="1" printArea="1" hiddenRows="1" hiddenColumns="1" view="pageLayout" showRuler="0">
      <selection activeCell="H6" sqref="H6"/>
      <rowBreaks count="3" manualBreakCount="3">
        <brk id="34" max="16383" man="1"/>
        <brk id="68" max="16383" man="1"/>
        <brk id="105" max="9" man="1"/>
      </rowBreaks>
      <pageMargins left="0.19685039370078741" right="0.19685039370078741" top="0.78740157480314965" bottom="0.55118110236220474" header="0.27559055118110237" footer="0.27559055118110237"/>
      <printOptions horizontalCentered="1"/>
      <pageSetup paperSize="122" fitToHeight="0" orientation="portrait" r:id="rId1"/>
      <headerFooter>
        <oddHeader>&amp;L&amp;G  &amp;C&amp;"Arial,Gras"&amp;K000000Formulaire relatif au Règlement concernant la redevance
de transport à l'égard du Réseau express métropolitain&amp;R&amp;8Version : 01
(En vigueur dès le 2018-05-01)</oddHeader>
        <oddFooter>&amp;CPage &amp;P de &amp;N</oddFooter>
      </headerFooter>
      <extLst>
        <ext xmlns:xlsdti="http://schemas.microsoft.com/office/spreadsheetml/2023/showDataTypeIcons" uri="{a3c15fd4-4149-4032-8f15-062bd4999b60}">
          <xlsdti:showDataTypeIconsCustomSheetView visible="0"/>
        </ext>
      </extLst>
    </customSheetView>
  </customSheetViews>
  <mergeCells count="122">
    <mergeCell ref="A114:B114"/>
    <mergeCell ref="E114:H114"/>
    <mergeCell ref="A126:E126"/>
    <mergeCell ref="A80:B80"/>
    <mergeCell ref="B61:E61"/>
    <mergeCell ref="A38:B38"/>
    <mergeCell ref="A51:E51"/>
    <mergeCell ref="A115:B115"/>
    <mergeCell ref="A116:B116"/>
    <mergeCell ref="A110:E110"/>
    <mergeCell ref="A90:B90"/>
    <mergeCell ref="A97:E97"/>
    <mergeCell ref="A96:E96"/>
    <mergeCell ref="A76:B76"/>
    <mergeCell ref="A67:B67"/>
    <mergeCell ref="A92:B92"/>
    <mergeCell ref="A40:B40"/>
    <mergeCell ref="A103:B103"/>
    <mergeCell ref="A104:B104"/>
    <mergeCell ref="E27:H27"/>
    <mergeCell ref="A33:B33"/>
    <mergeCell ref="A20:B20"/>
    <mergeCell ref="A6:H6"/>
    <mergeCell ref="A10:H10"/>
    <mergeCell ref="B11:H11"/>
    <mergeCell ref="A18:B18"/>
    <mergeCell ref="A16:E16"/>
    <mergeCell ref="E39:H39"/>
    <mergeCell ref="A39:B39"/>
    <mergeCell ref="E38:H38"/>
    <mergeCell ref="A12:E12"/>
    <mergeCell ref="A9:B9"/>
    <mergeCell ref="A37:B37"/>
    <mergeCell ref="A145:H145"/>
    <mergeCell ref="A144:H144"/>
    <mergeCell ref="A142:B142"/>
    <mergeCell ref="A91:B91"/>
    <mergeCell ref="A52:B52"/>
    <mergeCell ref="A135:B135"/>
    <mergeCell ref="A59:B59"/>
    <mergeCell ref="B119:E119"/>
    <mergeCell ref="A63:H63"/>
    <mergeCell ref="B99:E99"/>
    <mergeCell ref="A112:E112"/>
    <mergeCell ref="A89:B89"/>
    <mergeCell ref="C133:H133"/>
    <mergeCell ref="A105:B105"/>
    <mergeCell ref="B94:E94"/>
    <mergeCell ref="A101:E101"/>
    <mergeCell ref="A111:E111"/>
    <mergeCell ref="E129:H129"/>
    <mergeCell ref="A118:E118"/>
    <mergeCell ref="B121:E121"/>
    <mergeCell ref="A106:E106"/>
    <mergeCell ref="A68:B68"/>
    <mergeCell ref="A140:B140"/>
    <mergeCell ref="C140:H140"/>
    <mergeCell ref="A2:H2"/>
    <mergeCell ref="A8:B8"/>
    <mergeCell ref="E8:H8"/>
    <mergeCell ref="B25:H25"/>
    <mergeCell ref="E35:H35"/>
    <mergeCell ref="A23:E23"/>
    <mergeCell ref="B7:H7"/>
    <mergeCell ref="A28:H28"/>
    <mergeCell ref="A35:B35"/>
    <mergeCell ref="A27:B27"/>
    <mergeCell ref="A19:B19"/>
    <mergeCell ref="A29:B29"/>
    <mergeCell ref="E31:H31"/>
    <mergeCell ref="A30:B30"/>
    <mergeCell ref="A31:B31"/>
    <mergeCell ref="B14:E14"/>
    <mergeCell ref="E30:H30"/>
    <mergeCell ref="A137:H137"/>
    <mergeCell ref="A138:H138"/>
    <mergeCell ref="A127:E127"/>
    <mergeCell ref="A123:E123"/>
    <mergeCell ref="A124:E124"/>
    <mergeCell ref="A125:E125"/>
    <mergeCell ref="A131:H131"/>
    <mergeCell ref="B71:H71"/>
    <mergeCell ref="A49:E49"/>
    <mergeCell ref="A73:E73"/>
    <mergeCell ref="A54:B54"/>
    <mergeCell ref="A55:B55"/>
    <mergeCell ref="A56:B56"/>
    <mergeCell ref="A58:B58"/>
    <mergeCell ref="A86:E86"/>
    <mergeCell ref="A81:B81"/>
    <mergeCell ref="A88:B88"/>
    <mergeCell ref="B108:E108"/>
    <mergeCell ref="A84:B84"/>
    <mergeCell ref="A83:B83"/>
    <mergeCell ref="A82:B82"/>
    <mergeCell ref="A75:B75"/>
    <mergeCell ref="A57:B57"/>
    <mergeCell ref="A129:B129"/>
    <mergeCell ref="A133:B133"/>
    <mergeCell ref="A1:H1"/>
    <mergeCell ref="A65:B65"/>
    <mergeCell ref="A66:B66"/>
    <mergeCell ref="A69:B69"/>
    <mergeCell ref="A44:E44"/>
    <mergeCell ref="A45:E45"/>
    <mergeCell ref="A36:H36"/>
    <mergeCell ref="B4:J4"/>
    <mergeCell ref="E9:H9"/>
    <mergeCell ref="A78:E78"/>
    <mergeCell ref="A53:B53"/>
    <mergeCell ref="A120:E120"/>
    <mergeCell ref="A43:E43"/>
    <mergeCell ref="A46:E46"/>
    <mergeCell ref="J21:J33"/>
    <mergeCell ref="A32:B32"/>
    <mergeCell ref="A47:E47"/>
    <mergeCell ref="J86:J106"/>
    <mergeCell ref="A22:B22"/>
    <mergeCell ref="A41:B41"/>
    <mergeCell ref="A21:B21"/>
    <mergeCell ref="A48:E48"/>
    <mergeCell ref="J54:J69"/>
  </mergeCells>
  <dataValidations disablePrompts="1" count="6">
    <dataValidation type="list" allowBlank="1" showInputMessage="1" showErrorMessage="1" sqref="H12" xr:uid="{BB96F814-BDDD-465D-9699-30EF991F8B4D}">
      <formula1>ListZones</formula1>
    </dataValidation>
    <dataValidation type="list" allowBlank="1" showInputMessage="1" showErrorMessage="1" sqref="H124:H128 H59:H60" xr:uid="{DCD34652-B5B3-47C0-A974-CA66A1B36BCC}">
      <formula1>MenuX</formula1>
    </dataValidation>
    <dataValidation type="date" errorStyle="warning" operator="greaterThan" showInputMessage="1" showErrorMessage="1" error="La date saisie doit être ultérieure à 1900-01-01." sqref="H110:H112" xr:uid="{16949F7F-659A-491E-8262-7CCA2DBA08CA}">
      <formula1>1</formula1>
    </dataValidation>
    <dataValidation type="textLength" errorStyle="warning" operator="equal" allowBlank="1" showInputMessage="1" showErrorMessage="1" error="Le matricule saisi doit comporter 18 caractères sans les tirets (-)." sqref="E8:H8" xr:uid="{B9F2FC09-5760-4BBB-8CB6-271174D30B71}">
      <formula1>18</formula1>
    </dataValidation>
    <dataValidation type="list" showErrorMessage="1" errorTitle="Information incorrecte." error="Utiliser le menu déroulant ou inscrire &quot;X&quot;." sqref="H44:H49" xr:uid="{1FCC1529-CB21-4A49-97CA-81FB8DED08DC}">
      <formula1>MenuX</formula1>
    </dataValidation>
    <dataValidation type="list" showErrorMessage="1" errorTitle="Municipalité ou arrondissement" error="Sélectionner dans le menu déroulant la municipalité ou l'arrondissement où seront situés les travaux faisant l'objet de la présente demande." sqref="E9:H9" xr:uid="{6DC34940-3EAE-4DE0-87C8-40CE848FE4B0}">
      <formula1>AMC</formula1>
    </dataValidation>
  </dataValidations>
  <hyperlinks>
    <hyperlink ref="A53:B53" r:id="rId2" location="ga:l_ii-h1" display="2° d’un centre de la petite enfance au sens de la Loi sur les services de garde éducatifs à l’enfance (chapitre S-4.1.1);" xr:uid="{512DBCB2-B8C2-4158-A93C-14CDDD2E457F}"/>
    <hyperlink ref="A52:B52" r:id="rId3" location="se:3" display="1° d’un organisme public au sens du premier alinéa de l’article 3 de la Loi sur l’accès aux documents des organismes publics et sur la protection des renseignements personnels (chapitre A-2.1);" xr:uid="{F55E046D-29EF-44BD-A19D-0A99D8C6DCBD}"/>
    <hyperlink ref="A54:B54" r:id="rId4" display="3° d’un organisme à but non lucratif ou d’une coopérative de solidarité qui réalise des travaux relatifs à un immeuble qui est ou sera acquis, construit ou rénové dans le cadre d’un programme mis en oeuvre en vertu de la Loi sur la Société d’habitation du" xr:uid="{007B2A28-BC0A-4801-92E0-53FBFE65462E}"/>
    <hyperlink ref="A56:B56" r:id="rId5" display="5° a) d’un organisme d’action communautaire qui reçoit une aide financière d’un ministère ou d’un organisme du gouvernement et qui est inscrit à ce titre sur la liste disponible sur le site Internet du ministère de l’Emploi et de la Solidarité sociale;" xr:uid="{30F3D356-B378-45D8-8E7A-7CBAB1708F53}"/>
  </hyperlinks>
  <printOptions horizontalCentered="1"/>
  <pageMargins left="0.19685039370078741" right="0.19685039370078741" top="0.78740157480314965" bottom="0.55118110236220474" header="0.27559055118110237" footer="0.27559055118110237"/>
  <pageSetup fitToHeight="0" orientation="portrait" r:id="rId6"/>
  <headerFooter>
    <oddHeader xml:space="preserve">&amp;L&amp;G  
Version : 10 
(En vigueur dès le 1er janvier 2026)
&amp;C&amp;"Arial,Gras"&amp;K000000ANNEXE E - Formulaire relatif au Règlement concernant la redevance
de transport à l'égard du Réseau express métropolitain
&amp;"Arial,Normal"(a.14)&amp;R&amp;8
</oddHeader>
    <oddFooter>&amp;CPage &amp;P de &amp;N</oddFooter>
  </headerFooter>
  <rowBreaks count="3" manualBreakCount="3">
    <brk id="34" max="16383" man="1"/>
    <brk id="66" max="9" man="1"/>
    <brk id="106" max="9" man="1"/>
  </rowBreaks>
  <legacy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ACE0-2E3F-4B28-A792-4605E83656DF}">
  <sheetPr published="0" codeName="Feuil2"/>
  <dimension ref="A1:O29"/>
  <sheetViews>
    <sheetView zoomScaleNormal="100" workbookViewId="0">
      <selection activeCell="D4" sqref="D4"/>
    </sheetView>
  </sheetViews>
  <sheetFormatPr baseColWidth="10" defaultRowHeight="13.2" x14ac:dyDescent="0.25"/>
  <cols>
    <col min="1" max="1" width="20.375" style="2" customWidth="1"/>
    <col min="2" max="2" width="28" customWidth="1"/>
    <col min="3" max="3" width="27.75" customWidth="1"/>
    <col min="4" max="4" width="17.625" customWidth="1"/>
    <col min="5" max="5" width="20.75" customWidth="1"/>
    <col min="6" max="6" width="41.125" customWidth="1"/>
  </cols>
  <sheetData>
    <row r="1" spans="1:15" x14ac:dyDescent="0.25">
      <c r="A1" s="2" t="s">
        <v>130</v>
      </c>
      <c r="B1" t="s">
        <v>34</v>
      </c>
      <c r="C1" t="s">
        <v>34</v>
      </c>
      <c r="D1" t="s">
        <v>43</v>
      </c>
    </row>
    <row r="2" spans="1:15" s="1" customFormat="1" ht="66" x14ac:dyDescent="0.25">
      <c r="A2" s="10" t="s">
        <v>131</v>
      </c>
      <c r="B2" s="9" t="s">
        <v>25</v>
      </c>
      <c r="C2" s="9" t="s">
        <v>0</v>
      </c>
      <c r="D2" s="9" t="s">
        <v>42</v>
      </c>
      <c r="E2" s="9" t="s">
        <v>129</v>
      </c>
      <c r="F2" s="9" t="s">
        <v>128</v>
      </c>
      <c r="G2" s="10"/>
      <c r="H2" s="10"/>
      <c r="I2" s="10"/>
      <c r="J2" s="10"/>
      <c r="K2" s="10"/>
      <c r="L2" s="10"/>
      <c r="M2" s="10"/>
      <c r="N2" s="10"/>
      <c r="O2" s="10"/>
    </row>
    <row r="3" spans="1:15" ht="26.4" x14ac:dyDescent="0.25">
      <c r="A3" s="10" t="s">
        <v>132</v>
      </c>
      <c r="B3" s="2" t="s">
        <v>35</v>
      </c>
      <c r="C3" s="3"/>
      <c r="D3" s="2" t="s">
        <v>41</v>
      </c>
      <c r="E3" s="2" t="s">
        <v>127</v>
      </c>
      <c r="F3" s="2" t="s">
        <v>94</v>
      </c>
      <c r="G3" s="2" t="s">
        <v>95</v>
      </c>
      <c r="H3" s="2"/>
      <c r="I3" s="2"/>
      <c r="J3" s="2"/>
      <c r="K3" s="2"/>
      <c r="L3" s="2"/>
      <c r="M3" s="2"/>
      <c r="N3" s="2"/>
      <c r="O3" s="2"/>
    </row>
    <row r="4" spans="1:15" x14ac:dyDescent="0.25">
      <c r="A4" s="2" t="s">
        <v>133</v>
      </c>
      <c r="B4" s="4" t="s">
        <v>1</v>
      </c>
      <c r="C4" s="78">
        <v>135</v>
      </c>
      <c r="D4" s="79">
        <v>954496</v>
      </c>
      <c r="E4" s="8">
        <v>1</v>
      </c>
      <c r="F4" t="s">
        <v>87</v>
      </c>
      <c r="G4" s="6"/>
    </row>
    <row r="5" spans="1:15" x14ac:dyDescent="0.25">
      <c r="B5" s="5" t="s">
        <v>2</v>
      </c>
      <c r="C5" s="78">
        <v>135</v>
      </c>
      <c r="F5" t="s">
        <v>88</v>
      </c>
      <c r="G5" s="7" t="s">
        <v>48</v>
      </c>
    </row>
    <row r="6" spans="1:15" x14ac:dyDescent="0.25">
      <c r="B6" s="5" t="s">
        <v>3</v>
      </c>
      <c r="C6" s="78">
        <v>135</v>
      </c>
      <c r="F6" t="s">
        <v>89</v>
      </c>
    </row>
    <row r="7" spans="1:15" x14ac:dyDescent="0.25">
      <c r="B7" s="5" t="s">
        <v>4</v>
      </c>
      <c r="C7" s="78">
        <v>135</v>
      </c>
      <c r="F7" t="s">
        <v>90</v>
      </c>
    </row>
    <row r="8" spans="1:15" x14ac:dyDescent="0.25">
      <c r="B8" s="5" t="s">
        <v>165</v>
      </c>
      <c r="C8" s="78">
        <v>135</v>
      </c>
      <c r="F8" t="s">
        <v>150</v>
      </c>
    </row>
    <row r="9" spans="1:15" x14ac:dyDescent="0.25">
      <c r="B9" s="5" t="s">
        <v>5</v>
      </c>
      <c r="C9" s="78">
        <v>135</v>
      </c>
      <c r="F9" t="s">
        <v>91</v>
      </c>
    </row>
    <row r="10" spans="1:15" x14ac:dyDescent="0.25">
      <c r="B10" s="5" t="s">
        <v>6</v>
      </c>
      <c r="C10" s="78">
        <v>135</v>
      </c>
      <c r="F10" t="s">
        <v>149</v>
      </c>
    </row>
    <row r="11" spans="1:15" x14ac:dyDescent="0.25">
      <c r="B11" s="5" t="s">
        <v>7</v>
      </c>
      <c r="C11" s="78">
        <v>135</v>
      </c>
      <c r="F11" t="s">
        <v>92</v>
      </c>
    </row>
    <row r="12" spans="1:15" x14ac:dyDescent="0.25">
      <c r="B12" s="5" t="s">
        <v>8</v>
      </c>
      <c r="C12" s="78">
        <v>135</v>
      </c>
      <c r="F12" t="s">
        <v>93</v>
      </c>
    </row>
    <row r="13" spans="1:15" x14ac:dyDescent="0.25">
      <c r="B13" s="5" t="s">
        <v>9</v>
      </c>
      <c r="C13" s="78">
        <v>135</v>
      </c>
      <c r="F13" t="s">
        <v>86</v>
      </c>
    </row>
    <row r="14" spans="1:15" x14ac:dyDescent="0.25">
      <c r="B14" s="5" t="s">
        <v>10</v>
      </c>
      <c r="C14" s="78">
        <v>135</v>
      </c>
      <c r="F14" t="s">
        <v>83</v>
      </c>
    </row>
    <row r="15" spans="1:15" x14ac:dyDescent="0.25">
      <c r="B15" s="5" t="s">
        <v>11</v>
      </c>
      <c r="C15" s="78">
        <v>135</v>
      </c>
      <c r="F15" t="s">
        <v>82</v>
      </c>
    </row>
    <row r="16" spans="1:15" x14ac:dyDescent="0.25">
      <c r="B16" s="5" t="s">
        <v>12</v>
      </c>
      <c r="C16" s="78">
        <v>135</v>
      </c>
      <c r="F16" t="s">
        <v>76</v>
      </c>
    </row>
    <row r="17" spans="2:6" x14ac:dyDescent="0.25">
      <c r="B17" s="5" t="s">
        <v>13</v>
      </c>
      <c r="C17" s="78">
        <v>135</v>
      </c>
      <c r="F17" t="s">
        <v>80</v>
      </c>
    </row>
    <row r="18" spans="2:6" x14ac:dyDescent="0.25">
      <c r="B18" s="5" t="s">
        <v>14</v>
      </c>
      <c r="C18" s="78">
        <v>135</v>
      </c>
      <c r="F18" t="s">
        <v>78</v>
      </c>
    </row>
    <row r="19" spans="2:6" x14ac:dyDescent="0.25">
      <c r="B19" s="5" t="s">
        <v>15</v>
      </c>
      <c r="C19" s="78">
        <v>135</v>
      </c>
      <c r="F19" t="s">
        <v>81</v>
      </c>
    </row>
    <row r="20" spans="2:6" x14ac:dyDescent="0.25">
      <c r="B20" s="5" t="s">
        <v>16</v>
      </c>
      <c r="C20" s="78">
        <v>135</v>
      </c>
      <c r="F20" t="s">
        <v>85</v>
      </c>
    </row>
    <row r="21" spans="2:6" x14ac:dyDescent="0.25">
      <c r="B21" s="5" t="s">
        <v>17</v>
      </c>
      <c r="C21" s="78">
        <v>135</v>
      </c>
      <c r="F21" t="s">
        <v>74</v>
      </c>
    </row>
    <row r="22" spans="2:6" x14ac:dyDescent="0.25">
      <c r="B22" s="5" t="s">
        <v>18</v>
      </c>
      <c r="C22" s="78">
        <v>135</v>
      </c>
      <c r="F22" t="s">
        <v>79</v>
      </c>
    </row>
    <row r="23" spans="2:6" x14ac:dyDescent="0.25">
      <c r="B23" s="5" t="s">
        <v>19</v>
      </c>
      <c r="C23" s="78">
        <v>135</v>
      </c>
      <c r="F23" t="s">
        <v>84</v>
      </c>
    </row>
    <row r="24" spans="2:6" x14ac:dyDescent="0.25">
      <c r="B24" s="5" t="s">
        <v>20</v>
      </c>
      <c r="C24" s="78">
        <v>135</v>
      </c>
      <c r="F24" t="s">
        <v>77</v>
      </c>
    </row>
    <row r="25" spans="2:6" x14ac:dyDescent="0.25">
      <c r="B25" s="5" t="s">
        <v>21</v>
      </c>
      <c r="C25" s="78">
        <v>135</v>
      </c>
      <c r="F25" t="s">
        <v>75</v>
      </c>
    </row>
    <row r="26" spans="2:6" x14ac:dyDescent="0.25">
      <c r="B26" s="5" t="s">
        <v>22</v>
      </c>
      <c r="C26" s="78">
        <v>135</v>
      </c>
    </row>
    <row r="27" spans="2:6" x14ac:dyDescent="0.25">
      <c r="B27" s="5" t="s">
        <v>23</v>
      </c>
      <c r="C27" s="78">
        <v>135</v>
      </c>
    </row>
    <row r="28" spans="2:6" x14ac:dyDescent="0.25">
      <c r="B28" s="5" t="s">
        <v>72</v>
      </c>
      <c r="C28" s="78">
        <v>135</v>
      </c>
    </row>
    <row r="29" spans="2:6" x14ac:dyDescent="0.25">
      <c r="B29" s="17" t="s">
        <v>24</v>
      </c>
      <c r="C29" s="78">
        <v>135</v>
      </c>
    </row>
  </sheetData>
  <sheetProtection selectLockedCells="1" selectUnlockedCells="1"/>
  <customSheetViews>
    <customSheetView guid="{894546E3-882C-4A55-BD16-7AE3F7466B9E}" showPageBreaks="1" state="hidden">
      <selection activeCell="E5" sqref="E5"/>
      <pageMargins left="0.7" right="0.7" top="0.75" bottom="0.75" header="0.3" footer="0.3"/>
      <pageSetup orientation="portrait" r:id="rId1"/>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Formulaire</vt:lpstr>
      <vt:lpstr>Variables</vt:lpstr>
      <vt:lpstr>AMC</vt:lpstr>
      <vt:lpstr>ListZones</vt:lpstr>
      <vt:lpstr>MenuX</vt:lpstr>
      <vt:lpstr>NoDemande</vt:lpstr>
      <vt:lpstr>PctApllicable</vt:lpstr>
      <vt:lpstr>SeuilValeur</vt:lpstr>
      <vt:lpstr>TabStationTaux</vt:lpstr>
      <vt:lpstr>Formulaire!Zone_d_impression</vt:lpstr>
    </vt:vector>
  </TitlesOfParts>
  <Company>Services intégrés Lemay et associés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Fournier</dc:creator>
  <cp:lastModifiedBy>Catherine Fournier</cp:lastModifiedBy>
  <cp:lastPrinted>2019-05-13T21:29:07Z</cp:lastPrinted>
  <dcterms:created xsi:type="dcterms:W3CDTF">2018-04-16T20:16:06Z</dcterms:created>
  <dcterms:modified xsi:type="dcterms:W3CDTF">2026-02-09T13:27:40Z</dcterms:modified>
</cp:coreProperties>
</file>